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Исполнение за 9 месяцев 2024 г\Пояснительная записка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Бюджет!$A$12</definedName>
    <definedName name="FIO" localSheetId="0">Бюджет!$F$12</definedName>
    <definedName name="LAST_CELL" localSheetId="0">Бюджет!$I$95</definedName>
    <definedName name="SIGN" localSheetId="0">Бюджет!$A$12:$G$13</definedName>
    <definedName name="_xlnm.Print_Area" localSheetId="0">Бюджет!$A$1:$G$202</definedName>
  </definedNames>
  <calcPr calcId="152511"/>
</workbook>
</file>

<file path=xl/calcChain.xml><?xml version="1.0" encoding="utf-8"?>
<calcChain xmlns="http://schemas.openxmlformats.org/spreadsheetml/2006/main">
  <c r="G109" i="1" l="1"/>
  <c r="G140" i="1" l="1"/>
  <c r="G201" i="1"/>
  <c r="G200" i="1" s="1"/>
  <c r="G199" i="1" s="1"/>
  <c r="G198" i="1" s="1"/>
  <c r="G196" i="1"/>
  <c r="G194" i="1"/>
  <c r="G193" i="1" s="1"/>
  <c r="G192" i="1" s="1"/>
  <c r="G191" i="1" s="1"/>
  <c r="G189" i="1"/>
  <c r="G188" i="1" s="1"/>
  <c r="G187" i="1" s="1"/>
  <c r="G186" i="1" s="1"/>
  <c r="G183" i="1"/>
  <c r="G181" i="1"/>
  <c r="G179" i="1"/>
  <c r="G177" i="1"/>
  <c r="G175" i="1"/>
  <c r="G172" i="1"/>
  <c r="G170" i="1"/>
  <c r="G168" i="1"/>
  <c r="G166" i="1"/>
  <c r="G164" i="1"/>
  <c r="G163" i="1" s="1"/>
  <c r="G159" i="1"/>
  <c r="G157" i="1"/>
  <c r="G152" i="1"/>
  <c r="G149" i="1" s="1"/>
  <c r="G148" i="1" s="1"/>
  <c r="G147" i="1" s="1"/>
  <c r="G150" i="1"/>
  <c r="G174" i="1" l="1"/>
  <c r="G162" i="1"/>
  <c r="G161" i="1" s="1"/>
  <c r="G185" i="1"/>
  <c r="G156" i="1"/>
  <c r="G155" i="1" s="1"/>
  <c r="G154" i="1" s="1"/>
  <c r="G146" i="1" s="1"/>
  <c r="G144" i="1"/>
  <c r="G143" i="1" s="1"/>
  <c r="G142" i="1" s="1"/>
  <c r="G138" i="1"/>
  <c r="G136" i="1"/>
  <c r="G134" i="1"/>
  <c r="G132" i="1"/>
  <c r="G130" i="1"/>
  <c r="G123" i="1"/>
  <c r="G120" i="1"/>
  <c r="G117" i="1"/>
  <c r="G115" i="1"/>
  <c r="G112" i="1"/>
  <c r="G106" i="1"/>
  <c r="G99" i="1"/>
  <c r="G101" i="1"/>
  <c r="G97" i="1"/>
  <c r="G95" i="1"/>
  <c r="G93" i="1"/>
  <c r="G92" i="1" s="1"/>
  <c r="G91" i="1" s="1"/>
  <c r="G88" i="1"/>
  <c r="G86" i="1"/>
  <c r="G85" i="1" s="1"/>
  <c r="G84" i="1" s="1"/>
  <c r="G83" i="1" s="1"/>
  <c r="G80" i="1"/>
  <c r="G78" i="1"/>
  <c r="G73" i="1" s="1"/>
  <c r="G76" i="1"/>
  <c r="G74" i="1"/>
  <c r="G70" i="1"/>
  <c r="G68" i="1"/>
  <c r="G66" i="1"/>
  <c r="G64" i="1"/>
  <c r="G62" i="1"/>
  <c r="G60" i="1"/>
  <c r="G58" i="1"/>
  <c r="G56" i="1"/>
  <c r="G54" i="1"/>
  <c r="G53" i="1" s="1"/>
  <c r="G52" i="1" s="1"/>
  <c r="G49" i="1"/>
  <c r="G47" i="1"/>
  <c r="G40" i="1"/>
  <c r="G38" i="1"/>
  <c r="G37" i="1" s="1"/>
  <c r="G36" i="1" s="1"/>
  <c r="G35" i="1" s="1"/>
  <c r="G33" i="1"/>
  <c r="G31" i="1"/>
  <c r="G29" i="1"/>
  <c r="G28" i="1" s="1"/>
  <c r="G27" i="1" s="1"/>
  <c r="G23" i="1"/>
  <c r="G22" i="1" s="1"/>
  <c r="G21" i="1" s="1"/>
  <c r="G20" i="1" s="1"/>
  <c r="G19" i="1" s="1"/>
  <c r="G7" i="1" s="1"/>
  <c r="G15" i="1"/>
  <c r="G17" i="1"/>
  <c r="G11" i="1"/>
  <c r="G10" i="1" s="1"/>
  <c r="G105" i="1" l="1"/>
  <c r="G104" i="1" s="1"/>
  <c r="G103" i="1" s="1"/>
  <c r="G46" i="1"/>
  <c r="G45" i="1" s="1"/>
  <c r="G44" i="1" s="1"/>
  <c r="G43" i="1" s="1"/>
  <c r="G14" i="1"/>
  <c r="G13" i="1" s="1"/>
  <c r="G9" i="1" s="1"/>
  <c r="G8" i="1" s="1"/>
  <c r="G25" i="1"/>
  <c r="G26" i="1"/>
  <c r="G90" i="1"/>
  <c r="G129" i="1"/>
  <c r="G128" i="1" s="1"/>
  <c r="G72" i="1"/>
  <c r="G51" i="1" s="1"/>
  <c r="G127" i="1" l="1"/>
  <c r="G126" i="1" s="1"/>
  <c r="G82" i="1" s="1"/>
  <c r="G42" i="1"/>
</calcChain>
</file>

<file path=xl/sharedStrings.xml><?xml version="1.0" encoding="utf-8"?>
<sst xmlns="http://schemas.openxmlformats.org/spreadsheetml/2006/main" count="883" uniqueCount="231">
  <si>
    <t>КФСР</t>
  </si>
  <si>
    <t>Наименование КФСР</t>
  </si>
  <si>
    <t>КЦСР</t>
  </si>
  <si>
    <t>Наименование КЦСР</t>
  </si>
  <si>
    <t>КВР</t>
  </si>
  <si>
    <t>Наименование КВР</t>
  </si>
  <si>
    <t>Расход по ЛС</t>
  </si>
  <si>
    <t>Итого</t>
  </si>
  <si>
    <t>0200</t>
  </si>
  <si>
    <t>НАЦИОНАЛЬНАЯ ОБОРОНА</t>
  </si>
  <si>
    <t>0203</t>
  </si>
  <si>
    <t>Мобилизационная и вневойсковая подготовка</t>
  </si>
  <si>
    <t>7000000000</t>
  </si>
  <si>
    <t>Непрограммное направление деятельности</t>
  </si>
  <si>
    <t>7000200000</t>
  </si>
  <si>
    <t>Субвенции  из областного бюджета</t>
  </si>
  <si>
    <t>7000251180</t>
  </si>
  <si>
    <t>Осуществление первичного воинского учета органами местного самоуправления поселений,муниципальных и городских округов</t>
  </si>
  <si>
    <t>530</t>
  </si>
  <si>
    <t>Субвенции</t>
  </si>
  <si>
    <t>0300</t>
  </si>
  <si>
    <t>НАЦИОНАЛЬНАЯ БЕЗОПАСНОСТЬ И ПРАВООХРАНИТЕЛЬНАЯ ДЕЯТЕЛЬНОСТЬ</t>
  </si>
  <si>
    <t>0309</t>
  </si>
  <si>
    <t>8900000000</t>
  </si>
  <si>
    <t>Муниципальная программа "Повышение безопасности жизнедеятельности населения и территории Катав-Ивановского муниципального района на 2022 -2026 годы"</t>
  </si>
  <si>
    <t>8900700000</t>
  </si>
  <si>
    <t>Реализация отраслевых мероприятий</t>
  </si>
  <si>
    <t>8900752106</t>
  </si>
  <si>
    <t>Иные межбюджетные трансферты по переданным полномочиям в бюджет Месединского сельского поселения за счет собственных средств района</t>
  </si>
  <si>
    <t>540</t>
  </si>
  <si>
    <t>Иные межбюджетные трансферты</t>
  </si>
  <si>
    <t>8900752107</t>
  </si>
  <si>
    <t>Иные межбюджетные трансферты по переданным полномочиям в бюджет Орловского сельского поселения за счет собственных средств района</t>
  </si>
  <si>
    <t>8900752109</t>
  </si>
  <si>
    <t>Иные межбюджетные трансферты по переданным полномочиям в бюджет Тюлюкского сельского поселения за счет собственных средств района</t>
  </si>
  <si>
    <t>0400</t>
  </si>
  <si>
    <t>НАЦИОНАЛЬНАЯ ЭКОНОМИКА</t>
  </si>
  <si>
    <t>0409</t>
  </si>
  <si>
    <t>Дорожное хозяйство (дорожные фонды)</t>
  </si>
  <si>
    <t>8000000000</t>
  </si>
  <si>
    <t>Муниципальная программа "Содержание автомобильных дорог общего пользования Катав-Ивановского муниципального района на 2024-2026 годы"</t>
  </si>
  <si>
    <t>8003000000</t>
  </si>
  <si>
    <t>Содержание автомобильных дорог общего пользования на межмуниципальном уровне</t>
  </si>
  <si>
    <t>8003052103</t>
  </si>
  <si>
    <t>Иные межбюджетные трансферты по переданным полномочиям в бюджет Бедярышского сельского поселения за счет собственных средств района</t>
  </si>
  <si>
    <t>8003052104</t>
  </si>
  <si>
    <t>Иные межбюджетные трансферты по переданным полномочиям в бюджет Верх-Катавского сельского поселения за счет собственных средств района</t>
  </si>
  <si>
    <t>8003052105</t>
  </si>
  <si>
    <t>Иные межбюджетные трансферты по переданным полномочиям в бюджет Лесного сельского поселения за счет собственных средств района</t>
  </si>
  <si>
    <t>8003052106</t>
  </si>
  <si>
    <t>8003052107</t>
  </si>
  <si>
    <t>8003052108</t>
  </si>
  <si>
    <t>Иные межбюджетные трансферты по переданным полномочиям в бюджет Серпиевского сельского поселения за счет собственных средств района</t>
  </si>
  <si>
    <t>8003052109</t>
  </si>
  <si>
    <t>0500</t>
  </si>
  <si>
    <t>ЖИЛИЩНО-КОММУНАЛЬНОЕ ХОЗЯЙСТВО</t>
  </si>
  <si>
    <t>0501</t>
  </si>
  <si>
    <t>Жилищное хозяйство</t>
  </si>
  <si>
    <t>8600000000</t>
  </si>
  <si>
    <t>Муниципальная программа "Переселение в 2024-2026 годы граждан из жилищного фонда Катав-Ивановского муниципального района, признанного непригодным для проживания"</t>
  </si>
  <si>
    <t>8605000000</t>
  </si>
  <si>
    <t>Мероприятия по переселению граждан</t>
  </si>
  <si>
    <t>8605014040</t>
  </si>
  <si>
    <t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</si>
  <si>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522</t>
  </si>
  <si>
    <t>Субсидии на софинансирование капитальных вложений в объекты государственной (муниципальной) собственности</t>
  </si>
  <si>
    <t>86050S1404</t>
  </si>
  <si>
    <t>Софинансирование на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</si>
  <si>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0502</t>
  </si>
  <si>
    <t>Коммунальное хозяйство</t>
  </si>
  <si>
    <t>1200000000</t>
  </si>
  <si>
    <t>Муниципальная программа "Чистая вода" на территории Катав-Ивановскогого муниципального района на 2024-2026 годы</t>
  </si>
  <si>
    <t>1200500000</t>
  </si>
  <si>
    <t>Обеспечение населения питьевой водой на межмуниципальном уровне</t>
  </si>
  <si>
    <t>1200552103</t>
  </si>
  <si>
    <t>1200552104</t>
  </si>
  <si>
    <t>1200552107</t>
  </si>
  <si>
    <t>1200552108</t>
  </si>
  <si>
    <t>1200552109</t>
  </si>
  <si>
    <t>1600000000</t>
  </si>
  <si>
    <t>Муниципальная программа "Развитие Катав-Ивановского муниципального района в сфере жилищно-коммунального хозяйства и транспорта на 2024-2026 годы"</t>
  </si>
  <si>
    <t>1610000000</t>
  </si>
  <si>
    <t>Подпрограмма "Модернизация объектов коммунальной инфраструктуры Катав-Ивановского муниципального района"</t>
  </si>
  <si>
    <t>1614100000</t>
  </si>
  <si>
    <t>Подготовка к отопительному сезону</t>
  </si>
  <si>
    <t>1614109505</t>
  </si>
  <si>
    <t>Обеспечение мероприятий по модернизации систем коммунальной инфраструктуры (СФ)</t>
  </si>
  <si>
    <t>1614109605</t>
  </si>
  <si>
    <t>Обеспечение мероприятий по модернизации систем коммунальной инфраструктуры за счет средств областного бюджета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</si>
  <si>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</si>
  <si>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</si>
  <si>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1614114020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</si>
  <si>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(ОБ)</t>
  </si>
  <si>
    <t>1614152105</t>
  </si>
  <si>
    <t>16141S4020</t>
  </si>
  <si>
    <t>Софинансирование на модернизацию, реконструкцию,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</si>
  <si>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16141S9505</t>
  </si>
  <si>
    <t>Софинансирование на обеспечение мероприятий по модернизации систем коммунальной инфраструктуры</t>
  </si>
  <si>
    <t>16141S9605</t>
  </si>
  <si>
    <t>0503</t>
  </si>
  <si>
    <t>Благоустройство</t>
  </si>
  <si>
    <t>1500000000</t>
  </si>
  <si>
    <t>Муниципальная программа "Благоустройство территории населенных пунктов Катав-Ивановского муниципального района на 2024-2026 годы"</t>
  </si>
  <si>
    <t>1530000000</t>
  </si>
  <si>
    <t>Подпрограмма "Прочие мероприятия по благоустройству"</t>
  </si>
  <si>
    <t>1533800000</t>
  </si>
  <si>
    <t>Прочие мероприятия по благоустройству Катав-Ивановского мун-ого района</t>
  </si>
  <si>
    <t>1533852103</t>
  </si>
  <si>
    <t>1533852104</t>
  </si>
  <si>
    <t>1533852107</t>
  </si>
  <si>
    <t>1533852108</t>
  </si>
  <si>
    <t>1533852109</t>
  </si>
  <si>
    <t>8500000000</t>
  </si>
  <si>
    <t>Муниципальная программа "Формирование современной городской среды на территории Катав-Ивановского муниципального района на 2024-2026 годы"</t>
  </si>
  <si>
    <t>850F200000</t>
  </si>
  <si>
    <t>Региональный проект "Формирование комфортной городской среды"</t>
  </si>
  <si>
    <t>850F255550</t>
  </si>
  <si>
    <t>Реализация программ формирования современной городской среды</t>
  </si>
  <si>
    <t>523</t>
  </si>
  <si>
    <t>Консолидированные субсидии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</si>
  <si>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</si>
  <si>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</si>
  <si>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</si>
  <si>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</si>
  <si>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8400000000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</si>
  <si>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2024-2026 годы"</t>
  </si>
  <si>
    <t>8403700000</t>
  </si>
  <si>
    <t>Проведение экологических мероприятий</t>
  </si>
  <si>
    <t>8403752105</t>
  </si>
  <si>
    <t>8403752107</t>
  </si>
  <si>
    <t>1100</t>
  </si>
  <si>
    <t>ФИЗИЧЕСКАЯ КУЛЬТУРА И СПОРТ</t>
  </si>
  <si>
    <t>1102</t>
  </si>
  <si>
    <t>Массовый спорт</t>
  </si>
  <si>
    <t>0600000000</t>
  </si>
  <si>
    <t>Муниципальная программа "Развитие физической культуры и спорта в Катав-Ивановском муниципальном районе "</t>
  </si>
  <si>
    <t>06000S0012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</si>
  <si>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</si>
  <si>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06000S0013</t>
  </si>
  <si>
    <t>Приобретение спортивного инвентаря и оборудования для спортивных школ и физкультурно-спортивных организаций</t>
  </si>
  <si>
    <t>06000S0014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</si>
  <si>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</si>
  <si>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06000S0018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</si>
  <si>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</si>
  <si>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06000S0019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</si>
  <si>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</si>
  <si>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0600100000</t>
  </si>
  <si>
    <t>Субсидия из областного бюджета</t>
  </si>
  <si>
    <t>06001S0012</t>
  </si>
  <si>
    <t>06001S0013</t>
  </si>
  <si>
    <t>06001S0014</t>
  </si>
  <si>
    <t>06001S0018</t>
  </si>
  <si>
    <t>06001S0019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</si>
  <si>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</si>
  <si>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</si>
  <si>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</si>
  <si>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</si>
  <si>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1700000000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</si>
  <si>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</si>
  <si>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1700200000</t>
  </si>
  <si>
    <t>1700251601</t>
  </si>
  <si>
    <t>Выравнивание бюджетной обеспеченности поселений</t>
  </si>
  <si>
    <t>511</t>
  </si>
  <si>
    <t>Дотации на выравнивание бюджетной обеспеченности</t>
  </si>
  <si>
    <t>1402</t>
  </si>
  <si>
    <t>Иные дотации</t>
  </si>
  <si>
    <t>7001200000</t>
  </si>
  <si>
    <t>Дотации местным бюджетам</t>
  </si>
  <si>
    <t>7001210110</t>
  </si>
  <si>
    <t>Поддержка мер по обеспечению сбалансированности местных бюджетов за счет средств областного бюджета</t>
  </si>
  <si>
    <t>512</t>
  </si>
  <si>
    <t>1403</t>
  </si>
  <si>
    <t>Прочие межбюджетные трансферты общего характера</t>
  </si>
  <si>
    <t>1800000000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</si>
  <si>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</si>
  <si>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1800800000</t>
  </si>
  <si>
    <t>Межбюджетные трансферты за счет собственных средств района</t>
  </si>
  <si>
    <t>1800851702</t>
  </si>
  <si>
    <t>Иные межбюджетные трансферты за счет собственных средств района</t>
  </si>
  <si>
    <t>ОТЧЕТ</t>
  </si>
  <si>
    <t>(тыс.рублей)</t>
  </si>
  <si>
    <t>0100</t>
  </si>
  <si>
    <t>ОБЩЕГОСУДАРСТВЕННЫЕ ВОПРОСЫ</t>
  </si>
  <si>
    <t>0113</t>
  </si>
  <si>
    <t>Другие общегосударственные вопросы</t>
  </si>
  <si>
    <t>7000099060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</si>
  <si>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от 27 мая 2010 года № 583-ЗО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</t>
  </si>
  <si>
    <t>9200000000</t>
  </si>
  <si>
    <t>Муниципальная программа "Поддержка инициативных проектов в Катав-Ивановском муниципальном районе"</t>
  </si>
  <si>
    <t>9200700000</t>
  </si>
  <si>
    <t>9200724010</t>
  </si>
  <si>
    <t>Поддержка инициативных проектов</t>
  </si>
  <si>
    <t>92007S2401</t>
  </si>
  <si>
    <t>Софинансирование на поддержку инициативных проектов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</si>
  <si>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</si>
  <si>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</si>
  <si>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</si>
  <si>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8900752104</t>
  </si>
  <si>
    <t>0408</t>
  </si>
  <si>
    <t>Транспорт</t>
  </si>
  <si>
    <t>1630000000</t>
  </si>
  <si>
    <t>Подпрограмма "Поддержка и развитие предприятий, осуществляющих транспортное обслуживание населения Катав-Ивановского муниципального района"</t>
  </si>
  <si>
    <t>1636000000</t>
  </si>
  <si>
    <t>Осуществление регулярных перевозок по муниципальным маршрутам по регулируемым тарифам</t>
  </si>
  <si>
    <t>1636006120</t>
  </si>
  <si>
    <t>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 (ОБ)</t>
  </si>
  <si>
    <t>16360S6120</t>
  </si>
  <si>
    <t>Софинансирование на 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</si>
  <si>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8003006200</t>
  </si>
  <si>
    <t>(ОБ) Капитальный ремонт, ремонт и содержание автомобильных дорог общего пользования местного значения</t>
  </si>
  <si>
    <t>80030S6200</t>
  </si>
  <si>
    <t>Софинансирование на капитальный ремонт, ремонт и содержание автомобильных дорог общего пользования местного значения</t>
  </si>
  <si>
    <t>8100000000</t>
  </si>
  <si>
    <t>Муниципальная программа "Ремонт автомобильных дорог общего пользования Катав-Ивановского муниципального района на 2024-2026 годы"</t>
  </si>
  <si>
    <t>8103100000</t>
  </si>
  <si>
    <t>Ремонт автомобильных дорог общего пользования</t>
  </si>
  <si>
    <t>8103106200</t>
  </si>
  <si>
    <t>8103152107</t>
  </si>
  <si>
    <t>8103152109</t>
  </si>
  <si>
    <t>81031S6200</t>
  </si>
  <si>
    <t>1533852106</t>
  </si>
  <si>
    <t>0605</t>
  </si>
  <si>
    <t>Другие вопросы в области охраны окружающей среды</t>
  </si>
  <si>
    <t>840G200000</t>
  </si>
  <si>
    <t>Региональный проект "Комплексная система обращения с твердыми коммунальными отходами"</t>
  </si>
  <si>
    <t>840G243040</t>
  </si>
  <si>
    <t>Обеспечение контейнерным сбором образующихся в жилом фонде твердых коммунальных отходов</t>
  </si>
  <si>
    <t>840G2S4304</t>
  </si>
  <si>
    <t>Софинансирование на обеспечение контейнерным сбором образующихся в жилом фонде твердых коммунальных отходов</t>
  </si>
  <si>
    <t>7001299240</t>
  </si>
  <si>
    <t>по межбюджетным трансфертам предоставляемым местным бюджетам городских и сельских поселений                                                                                                                                            из районного бюджета Катав-Ивановского муниципального района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</si>
</sst>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0"/>
      <name val="Arial"/>
    </font>
    <font>
      <b/>
      <sz val="8.5"/>
      <name val="MS Sans Serif"/>
    </font>
    <font>
      <b/>
      <sz val="8"/>
      <name val="Arial Cyr"/>
    </font>
    <font>
      <b/>
      <sz val="10"/>
      <name val="Arial"/>
      <family val="2"/>
      <charset val="204"/>
    </font>
    <font>
      <b/>
      <sz val="12"/>
      <name val="MS Sans Serif"/>
    </font>
    <font>
      <i/>
      <sz val="10"/>
      <name val="Times New Roman"/>
      <family val="1"/>
      <charset val="204"/>
    </font>
    <font>
      <sz val="8.5"/>
      <name val="MS Sans Serif"/>
      <charset val="204"/>
    </font>
    <font>
      <i/>
      <sz val="12"/>
      <name val="Times New Roman"/>
      <family val="1"/>
      <charset val="204"/>
    </font>
    <font>
      <b/>
      <sz val="10"/>
      <name val="Arial Cyr"/>
    </font>
    <font>
      <sz val="8"/>
      <name val="Arial Cyr"/>
    </font>
    <font>
      <sz val="10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 applyProtection="1"/>
    <xf numFmtId="0" fontId="3" fillId="0" borderId="0" xfId="0" applyFont="1" applyFill="1"/>
    <xf numFmtId="0" fontId="1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wrapText="1"/>
    </xf>
    <xf numFmtId="0" fontId="5" fillId="0" borderId="0" xfId="0" applyFont="1" applyAlignment="1">
      <alignment vertical="top" wrapText="1"/>
    </xf>
    <xf numFmtId="0" fontId="6" fillId="0" borderId="0" xfId="0" applyFont="1" applyFill="1" applyBorder="1" applyAlignment="1" applyProtection="1">
      <alignment horizontal="right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" fontId="8" fillId="0" borderId="3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" fontId="8" fillId="0" borderId="3" xfId="0" applyNumberFormat="1" applyFont="1" applyBorder="1" applyAlignment="1" applyProtection="1">
      <alignment horizontal="right" vertical="center" wrapText="1"/>
    </xf>
    <xf numFmtId="164" fontId="2" fillId="0" borderId="3" xfId="0" applyNumberFormat="1" applyFont="1" applyBorder="1" applyAlignment="1" applyProtection="1">
      <alignment horizontal="left" vertical="center" wrapText="1"/>
    </xf>
    <xf numFmtId="49" fontId="9" fillId="0" borderId="4" xfId="0" applyNumberFormat="1" applyFont="1" applyBorder="1" applyAlignment="1" applyProtection="1">
      <alignment horizontal="center" vertical="center" wrapText="1"/>
    </xf>
    <xf numFmtId="49" fontId="9" fillId="0" borderId="4" xfId="0" applyNumberFormat="1" applyFont="1" applyBorder="1" applyAlignment="1" applyProtection="1">
      <alignment horizontal="left" vertical="center" wrapText="1"/>
    </xf>
    <xf numFmtId="164" fontId="9" fillId="0" borderId="4" xfId="0" applyNumberFormat="1" applyFont="1" applyBorder="1" applyAlignment="1" applyProtection="1">
      <alignment horizontal="left" vertical="center" wrapText="1"/>
    </xf>
    <xf numFmtId="4" fontId="10" fillId="0" borderId="4" xfId="0" applyNumberFormat="1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202"/>
  <sheetViews>
    <sheetView showGridLines="0" tabSelected="1" view="pageBreakPreview" topLeftCell="A142" zoomScale="60" zoomScaleNormal="78" workbookViewId="0">
      <selection activeCell="Q20" sqref="Q20"/>
    </sheetView>
  </sheetViews>
  <sheetFormatPr defaultColWidth="9.109375" defaultRowHeight="12.75" customHeight="1" outlineLevelRow="7" x14ac:dyDescent="0.25"/>
  <cols>
    <col min="1" max="1" width="10.33203125" style="2" customWidth="1"/>
    <col min="2" max="2" width="35.5546875" style="2" customWidth="1"/>
    <col min="3" max="3" width="13" style="2" customWidth="1"/>
    <col min="4" max="4" width="34.44140625" style="2" customWidth="1"/>
    <col min="5" max="5" width="10.33203125" style="2" customWidth="1"/>
    <col min="6" max="6" width="30.6640625" style="2" customWidth="1"/>
    <col min="7" max="7" width="16.44140625" style="2" customWidth="1"/>
    <col min="8" max="9" width="9.109375" style="2" customWidth="1"/>
    <col min="10" max="16384" width="9.109375" style="2"/>
  </cols>
  <sheetData>
    <row r="1" spans="1:10" ht="15.75" customHeight="1" x14ac:dyDescent="0.25">
      <c r="A1" s="24" t="s">
        <v>179</v>
      </c>
      <c r="B1" s="24"/>
      <c r="C1" s="24"/>
      <c r="D1" s="24"/>
      <c r="E1" s="24"/>
      <c r="F1" s="24"/>
      <c r="G1"/>
      <c r="H1" s="1"/>
      <c r="I1" s="1"/>
    </row>
    <row r="2" spans="1:10" ht="16.649999999999999" customHeight="1" x14ac:dyDescent="0.25">
      <c r="A2" s="21" t="s">
        <v>230</v>
      </c>
      <c r="B2" s="21"/>
      <c r="C2" s="21"/>
      <c r="D2" s="21"/>
      <c r="E2" s="21"/>
      <c r="F2" s="21"/>
      <c r="G2" s="5"/>
      <c r="H2" s="5"/>
      <c r="I2" s="5"/>
      <c r="J2" s="5"/>
    </row>
    <row r="3" spans="1:10" ht="13.2" x14ac:dyDescent="0.25">
      <c r="A3" s="21"/>
      <c r="B3" s="21"/>
      <c r="C3" s="21"/>
      <c r="D3" s="21"/>
      <c r="E3" s="21"/>
      <c r="F3" s="21"/>
      <c r="G3" s="1"/>
      <c r="H3" s="1"/>
      <c r="I3" s="1"/>
    </row>
    <row r="4" spans="1:10" ht="13.2" x14ac:dyDescent="0.25">
      <c r="A4" s="22"/>
      <c r="B4" s="23"/>
      <c r="C4" s="23"/>
      <c r="D4" s="23"/>
      <c r="E4" s="23"/>
      <c r="F4" s="23"/>
      <c r="G4" s="23"/>
      <c r="H4" s="3"/>
      <c r="I4" s="3"/>
    </row>
    <row r="5" spans="1:10" ht="15.75" customHeight="1" x14ac:dyDescent="0.25">
      <c r="A5" s="4"/>
      <c r="B5" s="4"/>
      <c r="C5" s="4"/>
      <c r="D5" s="4"/>
      <c r="E5" s="4"/>
      <c r="F5" s="4"/>
      <c r="G5" s="6" t="s">
        <v>180</v>
      </c>
      <c r="H5" s="1"/>
      <c r="I5" s="1"/>
    </row>
    <row r="6" spans="1:10" ht="22.2" customHeight="1" x14ac:dyDescent="0.25">
      <c r="A6" s="7" t="s">
        <v>0</v>
      </c>
      <c r="B6" s="7" t="s">
        <v>1</v>
      </c>
      <c r="C6" s="7" t="s">
        <v>2</v>
      </c>
      <c r="D6" s="7" t="s">
        <v>3</v>
      </c>
      <c r="E6" s="7" t="s">
        <v>4</v>
      </c>
      <c r="F6" s="7" t="s">
        <v>5</v>
      </c>
      <c r="G6" s="7" t="s">
        <v>6</v>
      </c>
    </row>
    <row r="7" spans="1:10" ht="13.35" customHeight="1" x14ac:dyDescent="0.25">
      <c r="A7" s="8" t="s">
        <v>7</v>
      </c>
      <c r="B7" s="9"/>
      <c r="C7" s="10"/>
      <c r="D7" s="9"/>
      <c r="E7" s="10"/>
      <c r="F7" s="9"/>
      <c r="G7" s="11">
        <f>G8+G19+G25+G42+G82+G146+G161+G185</f>
        <v>510753</v>
      </c>
    </row>
    <row r="8" spans="1:10" ht="13.35" customHeight="1" x14ac:dyDescent="0.25">
      <c r="A8" s="12" t="s">
        <v>181</v>
      </c>
      <c r="B8" s="13" t="s">
        <v>182</v>
      </c>
      <c r="C8" s="14"/>
      <c r="D8" s="13"/>
      <c r="E8" s="14"/>
      <c r="F8" s="13"/>
      <c r="G8" s="15">
        <f>G9</f>
        <v>4936.4999999999991</v>
      </c>
    </row>
    <row r="9" spans="1:10" ht="13.2" outlineLevel="1" x14ac:dyDescent="0.25">
      <c r="A9" s="12" t="s">
        <v>183</v>
      </c>
      <c r="B9" s="13" t="s">
        <v>184</v>
      </c>
      <c r="C9" s="14"/>
      <c r="D9" s="13"/>
      <c r="E9" s="14"/>
      <c r="F9" s="13"/>
      <c r="G9" s="15">
        <f>G10+G13</f>
        <v>4936.4999999999991</v>
      </c>
    </row>
    <row r="10" spans="1:10" ht="13.2" outlineLevel="2" x14ac:dyDescent="0.25">
      <c r="A10" s="12" t="s">
        <v>183</v>
      </c>
      <c r="B10" s="13" t="s">
        <v>184</v>
      </c>
      <c r="C10" s="14" t="s">
        <v>12</v>
      </c>
      <c r="D10" s="13" t="s">
        <v>13</v>
      </c>
      <c r="E10" s="14"/>
      <c r="F10" s="13"/>
      <c r="G10" s="15">
        <f>G11</f>
        <v>1.9</v>
      </c>
    </row>
    <row r="11" spans="1:10" ht="237" customHeight="1" outlineLevel="7" x14ac:dyDescent="0.25">
      <c r="A11" s="12" t="s">
        <v>183</v>
      </c>
      <c r="B11" s="13" t="s">
        <v>184</v>
      </c>
      <c r="C11" s="14" t="s">
        <v>185</v>
      </c>
      <c r="D11" s="16" t="s">
        <v>186</v>
      </c>
      <c r="E11" s="14"/>
      <c r="F11" s="13"/>
      <c r="G11" s="15">
        <f>G12</f>
        <v>1.9</v>
      </c>
    </row>
    <row r="12" spans="1:10" ht="247.2" customHeight="1" x14ac:dyDescent="0.25">
      <c r="A12" s="17" t="s">
        <v>183</v>
      </c>
      <c r="B12" s="18" t="s">
        <v>184</v>
      </c>
      <c r="C12" s="17" t="s">
        <v>185</v>
      </c>
      <c r="D12" s="19" t="s">
        <v>186</v>
      </c>
      <c r="E12" s="17" t="s">
        <v>18</v>
      </c>
      <c r="F12" s="18" t="s">
        <v>19</v>
      </c>
      <c r="G12" s="20">
        <v>1.9</v>
      </c>
    </row>
    <row r="13" spans="1:10" ht="30.6" outlineLevel="1" x14ac:dyDescent="0.25">
      <c r="A13" s="12" t="s">
        <v>183</v>
      </c>
      <c r="B13" s="13" t="s">
        <v>184</v>
      </c>
      <c r="C13" s="14" t="s">
        <v>187</v>
      </c>
      <c r="D13" s="13" t="s">
        <v>188</v>
      </c>
      <c r="E13" s="14"/>
      <c r="F13" s="13"/>
      <c r="G13" s="15">
        <f>G14</f>
        <v>4934.5999999999995</v>
      </c>
    </row>
    <row r="14" spans="1:10" ht="13.2" outlineLevel="2" x14ac:dyDescent="0.25">
      <c r="A14" s="12" t="s">
        <v>183</v>
      </c>
      <c r="B14" s="13" t="s">
        <v>184</v>
      </c>
      <c r="C14" s="14" t="s">
        <v>189</v>
      </c>
      <c r="D14" s="13" t="s">
        <v>26</v>
      </c>
      <c r="E14" s="14"/>
      <c r="F14" s="13"/>
      <c r="G14" s="15">
        <f>G15+G17</f>
        <v>4934.5999999999995</v>
      </c>
    </row>
    <row r="15" spans="1:10" ht="13.2" outlineLevel="7" x14ac:dyDescent="0.25">
      <c r="A15" s="12" t="s">
        <v>183</v>
      </c>
      <c r="B15" s="13" t="s">
        <v>184</v>
      </c>
      <c r="C15" s="14" t="s">
        <v>190</v>
      </c>
      <c r="D15" s="13" t="s">
        <v>191</v>
      </c>
      <c r="E15" s="14"/>
      <c r="F15" s="13"/>
      <c r="G15" s="15">
        <f>G16</f>
        <v>4929.7</v>
      </c>
    </row>
    <row r="16" spans="1:10" ht="13.2" outlineLevel="7" x14ac:dyDescent="0.25">
      <c r="A16" s="17" t="s">
        <v>183</v>
      </c>
      <c r="B16" s="18" t="s">
        <v>184</v>
      </c>
      <c r="C16" s="17" t="s">
        <v>190</v>
      </c>
      <c r="D16" s="18" t="s">
        <v>191</v>
      </c>
      <c r="E16" s="17" t="s">
        <v>118</v>
      </c>
      <c r="F16" s="18" t="s">
        <v>119</v>
      </c>
      <c r="G16" s="20">
        <v>4929.7</v>
      </c>
    </row>
    <row r="17" spans="1:7" ht="20.399999999999999" outlineLevel="7" x14ac:dyDescent="0.25">
      <c r="A17" s="12" t="s">
        <v>183</v>
      </c>
      <c r="B17" s="13" t="s">
        <v>184</v>
      </c>
      <c r="C17" s="14" t="s">
        <v>192</v>
      </c>
      <c r="D17" s="13" t="s">
        <v>193</v>
      </c>
      <c r="E17" s="14"/>
      <c r="F17" s="13"/>
      <c r="G17" s="15">
        <f>G18</f>
        <v>4.9000000000000004</v>
      </c>
    </row>
    <row r="18" spans="1:7" ht="20.399999999999999" x14ac:dyDescent="0.25">
      <c r="A18" s="17" t="s">
        <v>183</v>
      </c>
      <c r="B18" s="18" t="s">
        <v>184</v>
      </c>
      <c r="C18" s="17" t="s">
        <v>192</v>
      </c>
      <c r="D18" s="18" t="s">
        <v>193</v>
      </c>
      <c r="E18" s="17" t="s">
        <v>29</v>
      </c>
      <c r="F18" s="18" t="s">
        <v>30</v>
      </c>
      <c r="G18" s="20">
        <v>4.9000000000000004</v>
      </c>
    </row>
    <row r="19" spans="1:7" ht="13.2" outlineLevel="1" x14ac:dyDescent="0.25">
      <c r="A19" s="12" t="s">
        <v>8</v>
      </c>
      <c r="B19" s="13" t="s">
        <v>9</v>
      </c>
      <c r="C19" s="14"/>
      <c r="D19" s="13"/>
      <c r="E19" s="14"/>
      <c r="F19" s="13"/>
      <c r="G19" s="15">
        <f>G20</f>
        <v>1758.3</v>
      </c>
    </row>
    <row r="20" spans="1:7" ht="20.399999999999999" outlineLevel="2" x14ac:dyDescent="0.25">
      <c r="A20" s="12" t="s">
        <v>10</v>
      </c>
      <c r="B20" s="13" t="s">
        <v>11</v>
      </c>
      <c r="C20" s="14"/>
      <c r="D20" s="13"/>
      <c r="E20" s="14"/>
      <c r="F20" s="13"/>
      <c r="G20" s="15">
        <f>G21</f>
        <v>1758.3</v>
      </c>
    </row>
    <row r="21" spans="1:7" ht="20.399999999999999" outlineLevel="7" x14ac:dyDescent="0.25">
      <c r="A21" s="12" t="s">
        <v>10</v>
      </c>
      <c r="B21" s="13" t="s">
        <v>11</v>
      </c>
      <c r="C21" s="14" t="s">
        <v>12</v>
      </c>
      <c r="D21" s="13" t="s">
        <v>13</v>
      </c>
      <c r="E21" s="14"/>
      <c r="F21" s="13"/>
      <c r="G21" s="15">
        <f>G22</f>
        <v>1758.3</v>
      </c>
    </row>
    <row r="22" spans="1:7" ht="20.399999999999999" outlineLevel="7" x14ac:dyDescent="0.25">
      <c r="A22" s="12" t="s">
        <v>10</v>
      </c>
      <c r="B22" s="13" t="s">
        <v>11</v>
      </c>
      <c r="C22" s="14" t="s">
        <v>14</v>
      </c>
      <c r="D22" s="13" t="s">
        <v>15</v>
      </c>
      <c r="E22" s="14"/>
      <c r="F22" s="13"/>
      <c r="G22" s="15">
        <f>G23</f>
        <v>1758.3</v>
      </c>
    </row>
    <row r="23" spans="1:7" ht="40.799999999999997" outlineLevel="7" x14ac:dyDescent="0.25">
      <c r="A23" s="12" t="s">
        <v>10</v>
      </c>
      <c r="B23" s="13" t="s">
        <v>11</v>
      </c>
      <c r="C23" s="14" t="s">
        <v>16</v>
      </c>
      <c r="D23" s="13" t="s">
        <v>17</v>
      </c>
      <c r="E23" s="14"/>
      <c r="F23" s="13"/>
      <c r="G23" s="15">
        <f>G24</f>
        <v>1758.3</v>
      </c>
    </row>
    <row r="24" spans="1:7" ht="39.6" customHeight="1" outlineLevel="7" x14ac:dyDescent="0.25">
      <c r="A24" s="17" t="s">
        <v>10</v>
      </c>
      <c r="B24" s="18" t="s">
        <v>11</v>
      </c>
      <c r="C24" s="17" t="s">
        <v>16</v>
      </c>
      <c r="D24" s="18" t="s">
        <v>17</v>
      </c>
      <c r="E24" s="17" t="s">
        <v>18</v>
      </c>
      <c r="F24" s="18" t="s">
        <v>19</v>
      </c>
      <c r="G24" s="20">
        <v>1758.3</v>
      </c>
    </row>
    <row r="25" spans="1:7" ht="20.399999999999999" outlineLevel="7" x14ac:dyDescent="0.25">
      <c r="A25" s="12" t="s">
        <v>20</v>
      </c>
      <c r="B25" s="13" t="s">
        <v>21</v>
      </c>
      <c r="C25" s="14"/>
      <c r="D25" s="13"/>
      <c r="E25" s="14"/>
      <c r="F25" s="13"/>
      <c r="G25" s="15">
        <f>G27+G35</f>
        <v>686.19999999999993</v>
      </c>
    </row>
    <row r="26" spans="1:7" ht="13.2" outlineLevel="7" x14ac:dyDescent="0.25">
      <c r="A26" s="12" t="s">
        <v>22</v>
      </c>
      <c r="B26" s="13" t="s">
        <v>194</v>
      </c>
      <c r="C26" s="14"/>
      <c r="D26" s="13"/>
      <c r="E26" s="14"/>
      <c r="F26" s="13"/>
      <c r="G26" s="15">
        <f>G27</f>
        <v>91.899999999999991</v>
      </c>
    </row>
    <row r="27" spans="1:7" ht="53.1" customHeight="1" outlineLevel="7" x14ac:dyDescent="0.25">
      <c r="A27" s="12" t="s">
        <v>22</v>
      </c>
      <c r="B27" s="13" t="s">
        <v>194</v>
      </c>
      <c r="C27" s="14" t="s">
        <v>23</v>
      </c>
      <c r="D27" s="13" t="s">
        <v>24</v>
      </c>
      <c r="E27" s="14"/>
      <c r="F27" s="13"/>
      <c r="G27" s="15">
        <f>G28</f>
        <v>91.899999999999991</v>
      </c>
    </row>
    <row r="28" spans="1:7" ht="13.2" x14ac:dyDescent="0.25">
      <c r="A28" s="12" t="s">
        <v>22</v>
      </c>
      <c r="B28" s="13" t="s">
        <v>194</v>
      </c>
      <c r="C28" s="14" t="s">
        <v>25</v>
      </c>
      <c r="D28" s="13" t="s">
        <v>26</v>
      </c>
      <c r="E28" s="14"/>
      <c r="F28" s="13"/>
      <c r="G28" s="15">
        <f>G29+G31+G33</f>
        <v>91.899999999999991</v>
      </c>
    </row>
    <row r="29" spans="1:7" ht="40.799999999999997" outlineLevel="1" x14ac:dyDescent="0.25">
      <c r="A29" s="12" t="s">
        <v>22</v>
      </c>
      <c r="B29" s="13" t="s">
        <v>194</v>
      </c>
      <c r="C29" s="14" t="s">
        <v>27</v>
      </c>
      <c r="D29" s="13" t="s">
        <v>28</v>
      </c>
      <c r="E29" s="14"/>
      <c r="F29" s="13"/>
      <c r="G29" s="15">
        <f>G30</f>
        <v>27.6</v>
      </c>
    </row>
    <row r="30" spans="1:7" ht="40.799999999999997" outlineLevel="2" x14ac:dyDescent="0.25">
      <c r="A30" s="17" t="s">
        <v>22</v>
      </c>
      <c r="B30" s="18" t="s">
        <v>194</v>
      </c>
      <c r="C30" s="17" t="s">
        <v>27</v>
      </c>
      <c r="D30" s="18" t="s">
        <v>28</v>
      </c>
      <c r="E30" s="17" t="s">
        <v>29</v>
      </c>
      <c r="F30" s="18" t="s">
        <v>30</v>
      </c>
      <c r="G30" s="20">
        <v>27.6</v>
      </c>
    </row>
    <row r="31" spans="1:7" ht="40.799999999999997" outlineLevel="7" x14ac:dyDescent="0.25">
      <c r="A31" s="12" t="s">
        <v>22</v>
      </c>
      <c r="B31" s="13" t="s">
        <v>194</v>
      </c>
      <c r="C31" s="14" t="s">
        <v>31</v>
      </c>
      <c r="D31" s="13" t="s">
        <v>32</v>
      </c>
      <c r="E31" s="14"/>
      <c r="F31" s="13"/>
      <c r="G31" s="15">
        <f>G32</f>
        <v>39</v>
      </c>
    </row>
    <row r="32" spans="1:7" ht="40.799999999999997" outlineLevel="7" x14ac:dyDescent="0.25">
      <c r="A32" s="17" t="s">
        <v>22</v>
      </c>
      <c r="B32" s="18" t="s">
        <v>194</v>
      </c>
      <c r="C32" s="17" t="s">
        <v>31</v>
      </c>
      <c r="D32" s="18" t="s">
        <v>32</v>
      </c>
      <c r="E32" s="17" t="s">
        <v>29</v>
      </c>
      <c r="F32" s="18" t="s">
        <v>30</v>
      </c>
      <c r="G32" s="20">
        <v>39</v>
      </c>
    </row>
    <row r="33" spans="1:7" ht="53.1" customHeight="1" outlineLevel="1" x14ac:dyDescent="0.25">
      <c r="A33" s="12" t="s">
        <v>22</v>
      </c>
      <c r="B33" s="13" t="s">
        <v>194</v>
      </c>
      <c r="C33" s="14" t="s">
        <v>33</v>
      </c>
      <c r="D33" s="13" t="s">
        <v>34</v>
      </c>
      <c r="E33" s="14"/>
      <c r="F33" s="13"/>
      <c r="G33" s="15">
        <f>G34</f>
        <v>25.3</v>
      </c>
    </row>
    <row r="34" spans="1:7" ht="39.75" customHeight="1" outlineLevel="2" x14ac:dyDescent="0.25">
      <c r="A34" s="17" t="s">
        <v>22</v>
      </c>
      <c r="B34" s="18" t="s">
        <v>194</v>
      </c>
      <c r="C34" s="17" t="s">
        <v>33</v>
      </c>
      <c r="D34" s="18" t="s">
        <v>34</v>
      </c>
      <c r="E34" s="17" t="s">
        <v>29</v>
      </c>
      <c r="F34" s="18" t="s">
        <v>30</v>
      </c>
      <c r="G34" s="20">
        <v>25.3</v>
      </c>
    </row>
    <row r="35" spans="1:7" ht="40.799999999999997" outlineLevel="7" x14ac:dyDescent="0.25">
      <c r="A35" s="12" t="s">
        <v>195</v>
      </c>
      <c r="B35" s="13" t="s">
        <v>196</v>
      </c>
      <c r="C35" s="14"/>
      <c r="D35" s="13"/>
      <c r="E35" s="14"/>
      <c r="F35" s="13"/>
      <c r="G35" s="15">
        <f>G36</f>
        <v>594.29999999999995</v>
      </c>
    </row>
    <row r="36" spans="1:7" ht="53.1" customHeight="1" outlineLevel="7" x14ac:dyDescent="0.25">
      <c r="A36" s="12" t="s">
        <v>195</v>
      </c>
      <c r="B36" s="13" t="s">
        <v>196</v>
      </c>
      <c r="C36" s="14" t="s">
        <v>23</v>
      </c>
      <c r="D36" s="13" t="s">
        <v>24</v>
      </c>
      <c r="E36" s="14"/>
      <c r="F36" s="13"/>
      <c r="G36" s="15">
        <f>G37</f>
        <v>594.29999999999995</v>
      </c>
    </row>
    <row r="37" spans="1:7" ht="40.799999999999997" outlineLevel="7" x14ac:dyDescent="0.25">
      <c r="A37" s="12" t="s">
        <v>195</v>
      </c>
      <c r="B37" s="13" t="s">
        <v>196</v>
      </c>
      <c r="C37" s="14" t="s">
        <v>25</v>
      </c>
      <c r="D37" s="13" t="s">
        <v>26</v>
      </c>
      <c r="E37" s="14"/>
      <c r="F37" s="13"/>
      <c r="G37" s="15">
        <f>G38+G40</f>
        <v>594.29999999999995</v>
      </c>
    </row>
    <row r="38" spans="1:7" ht="40.799999999999997" outlineLevel="7" x14ac:dyDescent="0.25">
      <c r="A38" s="12" t="s">
        <v>195</v>
      </c>
      <c r="B38" s="13" t="s">
        <v>196</v>
      </c>
      <c r="C38" s="14" t="s">
        <v>197</v>
      </c>
      <c r="D38" s="13" t="s">
        <v>46</v>
      </c>
      <c r="E38" s="14"/>
      <c r="F38" s="13"/>
      <c r="G38" s="15">
        <f>G39</f>
        <v>587.4</v>
      </c>
    </row>
    <row r="39" spans="1:7" ht="40.799999999999997" outlineLevel="7" x14ac:dyDescent="0.25">
      <c r="A39" s="17" t="s">
        <v>195</v>
      </c>
      <c r="B39" s="18" t="s">
        <v>196</v>
      </c>
      <c r="C39" s="17" t="s">
        <v>197</v>
      </c>
      <c r="D39" s="18" t="s">
        <v>46</v>
      </c>
      <c r="E39" s="17" t="s">
        <v>29</v>
      </c>
      <c r="F39" s="18" t="s">
        <v>30</v>
      </c>
      <c r="G39" s="20">
        <v>587.4</v>
      </c>
    </row>
    <row r="40" spans="1:7" ht="40.799999999999997" outlineLevel="1" x14ac:dyDescent="0.25">
      <c r="A40" s="12" t="s">
        <v>195</v>
      </c>
      <c r="B40" s="13" t="s">
        <v>196</v>
      </c>
      <c r="C40" s="14" t="s">
        <v>31</v>
      </c>
      <c r="D40" s="13" t="s">
        <v>32</v>
      </c>
      <c r="E40" s="14"/>
      <c r="F40" s="13"/>
      <c r="G40" s="15">
        <f>G41</f>
        <v>6.9</v>
      </c>
    </row>
    <row r="41" spans="1:7" ht="40.799999999999997" outlineLevel="2" x14ac:dyDescent="0.25">
      <c r="A41" s="17" t="s">
        <v>195</v>
      </c>
      <c r="B41" s="18" t="s">
        <v>196</v>
      </c>
      <c r="C41" s="17" t="s">
        <v>31</v>
      </c>
      <c r="D41" s="18" t="s">
        <v>32</v>
      </c>
      <c r="E41" s="17" t="s">
        <v>29</v>
      </c>
      <c r="F41" s="18" t="s">
        <v>30</v>
      </c>
      <c r="G41" s="20">
        <v>6.9</v>
      </c>
    </row>
    <row r="42" spans="1:7" ht="13.2" outlineLevel="3" x14ac:dyDescent="0.25">
      <c r="A42" s="12" t="s">
        <v>35</v>
      </c>
      <c r="B42" s="13" t="s">
        <v>36</v>
      </c>
      <c r="C42" s="14"/>
      <c r="D42" s="13"/>
      <c r="E42" s="14"/>
      <c r="F42" s="13"/>
      <c r="G42" s="15">
        <f>G43+G51</f>
        <v>23645.8</v>
      </c>
    </row>
    <row r="43" spans="1:7" ht="13.2" outlineLevel="7" x14ac:dyDescent="0.25">
      <c r="A43" s="12" t="s">
        <v>198</v>
      </c>
      <c r="B43" s="13" t="s">
        <v>199</v>
      </c>
      <c r="C43" s="14"/>
      <c r="D43" s="13"/>
      <c r="E43" s="14"/>
      <c r="F43" s="13"/>
      <c r="G43" s="15">
        <f>G44</f>
        <v>466.2</v>
      </c>
    </row>
    <row r="44" spans="1:7" ht="40.799999999999997" outlineLevel="7" x14ac:dyDescent="0.25">
      <c r="A44" s="12" t="s">
        <v>198</v>
      </c>
      <c r="B44" s="13" t="s">
        <v>199</v>
      </c>
      <c r="C44" s="14" t="s">
        <v>79</v>
      </c>
      <c r="D44" s="13" t="s">
        <v>80</v>
      </c>
      <c r="E44" s="14"/>
      <c r="F44" s="13"/>
      <c r="G44" s="15">
        <f>G45</f>
        <v>466.2</v>
      </c>
    </row>
    <row r="45" spans="1:7" ht="53.1" customHeight="1" outlineLevel="7" x14ac:dyDescent="0.25">
      <c r="A45" s="12" t="s">
        <v>198</v>
      </c>
      <c r="B45" s="13" t="s">
        <v>199</v>
      </c>
      <c r="C45" s="14" t="s">
        <v>200</v>
      </c>
      <c r="D45" s="13" t="s">
        <v>201</v>
      </c>
      <c r="E45" s="14"/>
      <c r="F45" s="13"/>
      <c r="G45" s="15">
        <f>G46</f>
        <v>466.2</v>
      </c>
    </row>
    <row r="46" spans="1:7" ht="30.6" outlineLevel="7" x14ac:dyDescent="0.25">
      <c r="A46" s="12" t="s">
        <v>198</v>
      </c>
      <c r="B46" s="13" t="s">
        <v>199</v>
      </c>
      <c r="C46" s="14" t="s">
        <v>202</v>
      </c>
      <c r="D46" s="13" t="s">
        <v>203</v>
      </c>
      <c r="E46" s="14"/>
      <c r="F46" s="13"/>
      <c r="G46" s="15">
        <f>G47+G49</f>
        <v>466.2</v>
      </c>
    </row>
    <row r="47" spans="1:7" ht="77.400000000000006" customHeight="1" outlineLevel="7" x14ac:dyDescent="0.25">
      <c r="A47" s="12" t="s">
        <v>198</v>
      </c>
      <c r="B47" s="13" t="s">
        <v>199</v>
      </c>
      <c r="C47" s="14" t="s">
        <v>204</v>
      </c>
      <c r="D47" s="13" t="s">
        <v>205</v>
      </c>
      <c r="E47" s="14"/>
      <c r="F47" s="13"/>
      <c r="G47" s="15">
        <f>G48</f>
        <v>279.7</v>
      </c>
    </row>
    <row r="48" spans="1:7" ht="78.599999999999994" customHeight="1" outlineLevel="7" x14ac:dyDescent="0.25">
      <c r="A48" s="17" t="s">
        <v>198</v>
      </c>
      <c r="B48" s="18" t="s">
        <v>199</v>
      </c>
      <c r="C48" s="17" t="s">
        <v>204</v>
      </c>
      <c r="D48" s="18" t="s">
        <v>205</v>
      </c>
      <c r="E48" s="17" t="s">
        <v>89</v>
      </c>
      <c r="F48" s="18" t="s">
        <v>90</v>
      </c>
      <c r="G48" s="20">
        <v>279.7</v>
      </c>
    </row>
    <row r="49" spans="1:7" ht="84.6" customHeight="1" outlineLevel="7" x14ac:dyDescent="0.25">
      <c r="A49" s="12" t="s">
        <v>198</v>
      </c>
      <c r="B49" s="13" t="s">
        <v>199</v>
      </c>
      <c r="C49" s="14" t="s">
        <v>206</v>
      </c>
      <c r="D49" s="16" t="s">
        <v>207</v>
      </c>
      <c r="E49" s="14"/>
      <c r="F49" s="13"/>
      <c r="G49" s="15">
        <f>G50</f>
        <v>186.5</v>
      </c>
    </row>
    <row r="50" spans="1:7" ht="87.6" customHeight="1" outlineLevel="7" x14ac:dyDescent="0.25">
      <c r="A50" s="17" t="s">
        <v>198</v>
      </c>
      <c r="B50" s="18" t="s">
        <v>199</v>
      </c>
      <c r="C50" s="17" t="s">
        <v>206</v>
      </c>
      <c r="D50" s="19" t="s">
        <v>207</v>
      </c>
      <c r="E50" s="17" t="s">
        <v>89</v>
      </c>
      <c r="F50" s="18" t="s">
        <v>90</v>
      </c>
      <c r="G50" s="20">
        <v>186.5</v>
      </c>
    </row>
    <row r="51" spans="1:7" ht="13.2" outlineLevel="7" x14ac:dyDescent="0.25">
      <c r="A51" s="12" t="s">
        <v>37</v>
      </c>
      <c r="B51" s="13" t="s">
        <v>38</v>
      </c>
      <c r="C51" s="14"/>
      <c r="D51" s="13"/>
      <c r="E51" s="14"/>
      <c r="F51" s="13"/>
      <c r="G51" s="15">
        <f>G52+G72</f>
        <v>23179.599999999999</v>
      </c>
    </row>
    <row r="52" spans="1:7" ht="40.799999999999997" outlineLevel="1" x14ac:dyDescent="0.25">
      <c r="A52" s="12" t="s">
        <v>37</v>
      </c>
      <c r="B52" s="13" t="s">
        <v>38</v>
      </c>
      <c r="C52" s="14" t="s">
        <v>39</v>
      </c>
      <c r="D52" s="13" t="s">
        <v>40</v>
      </c>
      <c r="E52" s="14"/>
      <c r="F52" s="13"/>
      <c r="G52" s="15">
        <f>G53</f>
        <v>7156.0000000000009</v>
      </c>
    </row>
    <row r="53" spans="1:7" ht="26.7" customHeight="1" outlineLevel="2" x14ac:dyDescent="0.25">
      <c r="A53" s="12" t="s">
        <v>37</v>
      </c>
      <c r="B53" s="13" t="s">
        <v>38</v>
      </c>
      <c r="C53" s="14" t="s">
        <v>41</v>
      </c>
      <c r="D53" s="13" t="s">
        <v>42</v>
      </c>
      <c r="E53" s="14"/>
      <c r="F53" s="13"/>
      <c r="G53" s="15">
        <f>G54+G56+G58+G60+G62+G64+G66+G68+G70</f>
        <v>7156.0000000000009</v>
      </c>
    </row>
    <row r="54" spans="1:7" ht="39.75" customHeight="1" outlineLevel="3" x14ac:dyDescent="0.25">
      <c r="A54" s="12" t="s">
        <v>37</v>
      </c>
      <c r="B54" s="13" t="s">
        <v>38</v>
      </c>
      <c r="C54" s="14" t="s">
        <v>208</v>
      </c>
      <c r="D54" s="13" t="s">
        <v>209</v>
      </c>
      <c r="E54" s="14"/>
      <c r="F54" s="13"/>
      <c r="G54" s="15">
        <f>G55</f>
        <v>3243.8</v>
      </c>
    </row>
    <row r="55" spans="1:7" ht="53.1" customHeight="1" outlineLevel="7" x14ac:dyDescent="0.25">
      <c r="A55" s="17" t="s">
        <v>37</v>
      </c>
      <c r="B55" s="18" t="s">
        <v>38</v>
      </c>
      <c r="C55" s="17" t="s">
        <v>208</v>
      </c>
      <c r="D55" s="18" t="s">
        <v>209</v>
      </c>
      <c r="E55" s="17" t="s">
        <v>89</v>
      </c>
      <c r="F55" s="18" t="s">
        <v>90</v>
      </c>
      <c r="G55" s="20">
        <v>3243.8</v>
      </c>
    </row>
    <row r="56" spans="1:7" ht="53.1" customHeight="1" outlineLevel="7" x14ac:dyDescent="0.25">
      <c r="A56" s="12" t="s">
        <v>37</v>
      </c>
      <c r="B56" s="13" t="s">
        <v>38</v>
      </c>
      <c r="C56" s="14" t="s">
        <v>43</v>
      </c>
      <c r="D56" s="13" t="s">
        <v>44</v>
      </c>
      <c r="E56" s="14"/>
      <c r="F56" s="13"/>
      <c r="G56" s="15">
        <f>G57</f>
        <v>100</v>
      </c>
    </row>
    <row r="57" spans="1:7" ht="53.1" customHeight="1" outlineLevel="7" x14ac:dyDescent="0.25">
      <c r="A57" s="17" t="s">
        <v>37</v>
      </c>
      <c r="B57" s="18" t="s">
        <v>38</v>
      </c>
      <c r="C57" s="17" t="s">
        <v>43</v>
      </c>
      <c r="D57" s="18" t="s">
        <v>44</v>
      </c>
      <c r="E57" s="17" t="s">
        <v>29</v>
      </c>
      <c r="F57" s="18" t="s">
        <v>30</v>
      </c>
      <c r="G57" s="20">
        <v>100</v>
      </c>
    </row>
    <row r="58" spans="1:7" ht="53.1" customHeight="1" outlineLevel="7" x14ac:dyDescent="0.25">
      <c r="A58" s="12" t="s">
        <v>37</v>
      </c>
      <c r="B58" s="13" t="s">
        <v>38</v>
      </c>
      <c r="C58" s="14" t="s">
        <v>45</v>
      </c>
      <c r="D58" s="13" t="s">
        <v>46</v>
      </c>
      <c r="E58" s="14"/>
      <c r="F58" s="13"/>
      <c r="G58" s="15">
        <f>G59</f>
        <v>419.3</v>
      </c>
    </row>
    <row r="59" spans="1:7" ht="53.1" customHeight="1" outlineLevel="7" x14ac:dyDescent="0.25">
      <c r="A59" s="17" t="s">
        <v>37</v>
      </c>
      <c r="B59" s="18" t="s">
        <v>38</v>
      </c>
      <c r="C59" s="17" t="s">
        <v>45</v>
      </c>
      <c r="D59" s="18" t="s">
        <v>46</v>
      </c>
      <c r="E59" s="17" t="s">
        <v>29</v>
      </c>
      <c r="F59" s="18" t="s">
        <v>30</v>
      </c>
      <c r="G59" s="20">
        <v>419.3</v>
      </c>
    </row>
    <row r="60" spans="1:7" ht="40.799999999999997" outlineLevel="1" x14ac:dyDescent="0.25">
      <c r="A60" s="12" t="s">
        <v>37</v>
      </c>
      <c r="B60" s="13" t="s">
        <v>38</v>
      </c>
      <c r="C60" s="14" t="s">
        <v>47</v>
      </c>
      <c r="D60" s="13" t="s">
        <v>48</v>
      </c>
      <c r="E60" s="14"/>
      <c r="F60" s="13"/>
      <c r="G60" s="15">
        <f>G61</f>
        <v>184.3</v>
      </c>
    </row>
    <row r="61" spans="1:7" ht="39.75" customHeight="1" outlineLevel="2" x14ac:dyDescent="0.25">
      <c r="A61" s="17" t="s">
        <v>37</v>
      </c>
      <c r="B61" s="18" t="s">
        <v>38</v>
      </c>
      <c r="C61" s="17" t="s">
        <v>47</v>
      </c>
      <c r="D61" s="18" t="s">
        <v>48</v>
      </c>
      <c r="E61" s="17" t="s">
        <v>29</v>
      </c>
      <c r="F61" s="18" t="s">
        <v>30</v>
      </c>
      <c r="G61" s="20">
        <v>184.3</v>
      </c>
    </row>
    <row r="62" spans="1:7" ht="47.4" customHeight="1" outlineLevel="7" x14ac:dyDescent="0.25">
      <c r="A62" s="12" t="s">
        <v>37</v>
      </c>
      <c r="B62" s="13" t="s">
        <v>38</v>
      </c>
      <c r="C62" s="14" t="s">
        <v>49</v>
      </c>
      <c r="D62" s="13" t="s">
        <v>28</v>
      </c>
      <c r="E62" s="14"/>
      <c r="F62" s="13"/>
      <c r="G62" s="15">
        <f>G63</f>
        <v>335</v>
      </c>
    </row>
    <row r="63" spans="1:7" ht="40.799999999999997" x14ac:dyDescent="0.25">
      <c r="A63" s="17" t="s">
        <v>37</v>
      </c>
      <c r="B63" s="18" t="s">
        <v>38</v>
      </c>
      <c r="C63" s="17" t="s">
        <v>49</v>
      </c>
      <c r="D63" s="18" t="s">
        <v>28</v>
      </c>
      <c r="E63" s="17" t="s">
        <v>29</v>
      </c>
      <c r="F63" s="18" t="s">
        <v>30</v>
      </c>
      <c r="G63" s="20">
        <v>335</v>
      </c>
    </row>
    <row r="64" spans="1:7" ht="47.4" customHeight="1" outlineLevel="1" x14ac:dyDescent="0.25">
      <c r="A64" s="12" t="s">
        <v>37</v>
      </c>
      <c r="B64" s="13" t="s">
        <v>38</v>
      </c>
      <c r="C64" s="14" t="s">
        <v>50</v>
      </c>
      <c r="D64" s="13" t="s">
        <v>32</v>
      </c>
      <c r="E64" s="14"/>
      <c r="F64" s="13"/>
      <c r="G64" s="15">
        <f>G65</f>
        <v>648.6</v>
      </c>
    </row>
    <row r="65" spans="1:7" ht="39.75" customHeight="1" outlineLevel="2" x14ac:dyDescent="0.25">
      <c r="A65" s="17" t="s">
        <v>37</v>
      </c>
      <c r="B65" s="18" t="s">
        <v>38</v>
      </c>
      <c r="C65" s="17" t="s">
        <v>50</v>
      </c>
      <c r="D65" s="18" t="s">
        <v>32</v>
      </c>
      <c r="E65" s="17" t="s">
        <v>29</v>
      </c>
      <c r="F65" s="18" t="s">
        <v>30</v>
      </c>
      <c r="G65" s="20">
        <v>648.6</v>
      </c>
    </row>
    <row r="66" spans="1:7" ht="44.4" customHeight="1" outlineLevel="7" x14ac:dyDescent="0.25">
      <c r="A66" s="12" t="s">
        <v>37</v>
      </c>
      <c r="B66" s="13" t="s">
        <v>38</v>
      </c>
      <c r="C66" s="14" t="s">
        <v>51</v>
      </c>
      <c r="D66" s="13" t="s">
        <v>52</v>
      </c>
      <c r="E66" s="14"/>
      <c r="F66" s="13"/>
      <c r="G66" s="15">
        <f>G67</f>
        <v>1600</v>
      </c>
    </row>
    <row r="67" spans="1:7" ht="46.2" customHeight="1" outlineLevel="7" x14ac:dyDescent="0.25">
      <c r="A67" s="17" t="s">
        <v>37</v>
      </c>
      <c r="B67" s="18" t="s">
        <v>38</v>
      </c>
      <c r="C67" s="17" t="s">
        <v>51</v>
      </c>
      <c r="D67" s="18" t="s">
        <v>52</v>
      </c>
      <c r="E67" s="17" t="s">
        <v>29</v>
      </c>
      <c r="F67" s="18" t="s">
        <v>30</v>
      </c>
      <c r="G67" s="20">
        <v>1600</v>
      </c>
    </row>
    <row r="68" spans="1:7" ht="40.200000000000003" customHeight="1" x14ac:dyDescent="0.25">
      <c r="A68" s="12" t="s">
        <v>37</v>
      </c>
      <c r="B68" s="13" t="s">
        <v>38</v>
      </c>
      <c r="C68" s="14" t="s">
        <v>53</v>
      </c>
      <c r="D68" s="13" t="s">
        <v>34</v>
      </c>
      <c r="E68" s="14"/>
      <c r="F68" s="13"/>
      <c r="G68" s="15">
        <f>G69</f>
        <v>454.3</v>
      </c>
    </row>
    <row r="69" spans="1:7" ht="40.799999999999997" outlineLevel="1" x14ac:dyDescent="0.25">
      <c r="A69" s="17" t="s">
        <v>37</v>
      </c>
      <c r="B69" s="18" t="s">
        <v>38</v>
      </c>
      <c r="C69" s="17" t="s">
        <v>53</v>
      </c>
      <c r="D69" s="18" t="s">
        <v>34</v>
      </c>
      <c r="E69" s="17" t="s">
        <v>29</v>
      </c>
      <c r="F69" s="18" t="s">
        <v>30</v>
      </c>
      <c r="G69" s="20">
        <v>454.3</v>
      </c>
    </row>
    <row r="70" spans="1:7" ht="40.799999999999997" outlineLevel="7" x14ac:dyDescent="0.25">
      <c r="A70" s="12" t="s">
        <v>37</v>
      </c>
      <c r="B70" s="13" t="s">
        <v>38</v>
      </c>
      <c r="C70" s="14" t="s">
        <v>210</v>
      </c>
      <c r="D70" s="13" t="s">
        <v>211</v>
      </c>
      <c r="E70" s="14"/>
      <c r="F70" s="13"/>
      <c r="G70" s="15">
        <f>G71</f>
        <v>170.7</v>
      </c>
    </row>
    <row r="71" spans="1:7" ht="40.799999999999997" outlineLevel="7" x14ac:dyDescent="0.25">
      <c r="A71" s="17" t="s">
        <v>37</v>
      </c>
      <c r="B71" s="18" t="s">
        <v>38</v>
      </c>
      <c r="C71" s="17" t="s">
        <v>210</v>
      </c>
      <c r="D71" s="18" t="s">
        <v>211</v>
      </c>
      <c r="E71" s="17" t="s">
        <v>89</v>
      </c>
      <c r="F71" s="18" t="s">
        <v>90</v>
      </c>
      <c r="G71" s="20">
        <v>170.7</v>
      </c>
    </row>
    <row r="72" spans="1:7" ht="40.799999999999997" outlineLevel="7" x14ac:dyDescent="0.25">
      <c r="A72" s="12" t="s">
        <v>37</v>
      </c>
      <c r="B72" s="13" t="s">
        <v>38</v>
      </c>
      <c r="C72" s="14" t="s">
        <v>212</v>
      </c>
      <c r="D72" s="13" t="s">
        <v>213</v>
      </c>
      <c r="E72" s="14"/>
      <c r="F72" s="13"/>
      <c r="G72" s="15">
        <f>G73</f>
        <v>16023.599999999999</v>
      </c>
    </row>
    <row r="73" spans="1:7" ht="20.399999999999999" outlineLevel="7" x14ac:dyDescent="0.25">
      <c r="A73" s="12" t="s">
        <v>37</v>
      </c>
      <c r="B73" s="13" t="s">
        <v>38</v>
      </c>
      <c r="C73" s="14" t="s">
        <v>214</v>
      </c>
      <c r="D73" s="13" t="s">
        <v>215</v>
      </c>
      <c r="E73" s="14"/>
      <c r="F73" s="13"/>
      <c r="G73" s="15">
        <f>G74+G76+G78+G80</f>
        <v>16023.599999999999</v>
      </c>
    </row>
    <row r="74" spans="1:7" ht="30.6" outlineLevel="7" x14ac:dyDescent="0.25">
      <c r="A74" s="12" t="s">
        <v>37</v>
      </c>
      <c r="B74" s="13" t="s">
        <v>38</v>
      </c>
      <c r="C74" s="14" t="s">
        <v>216</v>
      </c>
      <c r="D74" s="13" t="s">
        <v>209</v>
      </c>
      <c r="E74" s="14"/>
      <c r="F74" s="13"/>
      <c r="G74" s="15">
        <f>G75</f>
        <v>14655.3</v>
      </c>
    </row>
    <row r="75" spans="1:7" ht="35.4" customHeight="1" outlineLevel="2" x14ac:dyDescent="0.25">
      <c r="A75" s="17" t="s">
        <v>37</v>
      </c>
      <c r="B75" s="18" t="s">
        <v>38</v>
      </c>
      <c r="C75" s="17" t="s">
        <v>216</v>
      </c>
      <c r="D75" s="18" t="s">
        <v>209</v>
      </c>
      <c r="E75" s="17" t="s">
        <v>89</v>
      </c>
      <c r="F75" s="18" t="s">
        <v>90</v>
      </c>
      <c r="G75" s="20">
        <v>14655.3</v>
      </c>
    </row>
    <row r="76" spans="1:7" ht="40.799999999999997" outlineLevel="7" x14ac:dyDescent="0.25">
      <c r="A76" s="12" t="s">
        <v>37</v>
      </c>
      <c r="B76" s="13" t="s">
        <v>38</v>
      </c>
      <c r="C76" s="14" t="s">
        <v>217</v>
      </c>
      <c r="D76" s="13" t="s">
        <v>32</v>
      </c>
      <c r="E76" s="14"/>
      <c r="F76" s="13"/>
      <c r="G76" s="15">
        <f>G77</f>
        <v>472.5</v>
      </c>
    </row>
    <row r="77" spans="1:7" ht="40.799999999999997" outlineLevel="7" x14ac:dyDescent="0.25">
      <c r="A77" s="17" t="s">
        <v>37</v>
      </c>
      <c r="B77" s="18" t="s">
        <v>38</v>
      </c>
      <c r="C77" s="17" t="s">
        <v>217</v>
      </c>
      <c r="D77" s="18" t="s">
        <v>32</v>
      </c>
      <c r="E77" s="17" t="s">
        <v>29</v>
      </c>
      <c r="F77" s="18" t="s">
        <v>30</v>
      </c>
      <c r="G77" s="20">
        <v>472.5</v>
      </c>
    </row>
    <row r="78" spans="1:7" ht="40.799999999999997" outlineLevel="7" x14ac:dyDescent="0.25">
      <c r="A78" s="12" t="s">
        <v>37</v>
      </c>
      <c r="B78" s="13" t="s">
        <v>38</v>
      </c>
      <c r="C78" s="14" t="s">
        <v>218</v>
      </c>
      <c r="D78" s="13" t="s">
        <v>34</v>
      </c>
      <c r="E78" s="14"/>
      <c r="F78" s="13"/>
      <c r="G78" s="15">
        <f>G79</f>
        <v>116.9</v>
      </c>
    </row>
    <row r="79" spans="1:7" ht="40.799999999999997" outlineLevel="7" x14ac:dyDescent="0.25">
      <c r="A79" s="17" t="s">
        <v>37</v>
      </c>
      <c r="B79" s="18" t="s">
        <v>38</v>
      </c>
      <c r="C79" s="17" t="s">
        <v>218</v>
      </c>
      <c r="D79" s="18" t="s">
        <v>34</v>
      </c>
      <c r="E79" s="17" t="s">
        <v>29</v>
      </c>
      <c r="F79" s="18" t="s">
        <v>30</v>
      </c>
      <c r="G79" s="20">
        <v>116.9</v>
      </c>
    </row>
    <row r="80" spans="1:7" ht="40.799999999999997" outlineLevel="7" x14ac:dyDescent="0.25">
      <c r="A80" s="12" t="s">
        <v>37</v>
      </c>
      <c r="B80" s="13" t="s">
        <v>38</v>
      </c>
      <c r="C80" s="14" t="s">
        <v>219</v>
      </c>
      <c r="D80" s="13" t="s">
        <v>211</v>
      </c>
      <c r="E80" s="14"/>
      <c r="F80" s="13"/>
      <c r="G80" s="15">
        <f>G81</f>
        <v>778.9</v>
      </c>
    </row>
    <row r="81" spans="1:7" ht="40.799999999999997" x14ac:dyDescent="0.25">
      <c r="A81" s="17" t="s">
        <v>37</v>
      </c>
      <c r="B81" s="18" t="s">
        <v>38</v>
      </c>
      <c r="C81" s="17" t="s">
        <v>219</v>
      </c>
      <c r="D81" s="18" t="s">
        <v>211</v>
      </c>
      <c r="E81" s="17" t="s">
        <v>89</v>
      </c>
      <c r="F81" s="18" t="s">
        <v>90</v>
      </c>
      <c r="G81" s="20">
        <v>778.9</v>
      </c>
    </row>
    <row r="82" spans="1:7" ht="13.2" outlineLevel="1" x14ac:dyDescent="0.25">
      <c r="A82" s="12" t="s">
        <v>54</v>
      </c>
      <c r="B82" s="13" t="s">
        <v>55</v>
      </c>
      <c r="C82" s="14"/>
      <c r="D82" s="13"/>
      <c r="E82" s="14"/>
      <c r="F82" s="13"/>
      <c r="G82" s="15">
        <f>G83+G90+G126</f>
        <v>307220.8</v>
      </c>
    </row>
    <row r="83" spans="1:7" ht="13.2" outlineLevel="2" x14ac:dyDescent="0.25">
      <c r="A83" s="12" t="s">
        <v>56</v>
      </c>
      <c r="B83" s="13" t="s">
        <v>57</v>
      </c>
      <c r="C83" s="14"/>
      <c r="D83" s="13"/>
      <c r="E83" s="14"/>
      <c r="F83" s="13"/>
      <c r="G83" s="15">
        <f>G84</f>
        <v>111775</v>
      </c>
    </row>
    <row r="84" spans="1:7" ht="53.1" customHeight="1" outlineLevel="7" x14ac:dyDescent="0.25">
      <c r="A84" s="12" t="s">
        <v>56</v>
      </c>
      <c r="B84" s="13" t="s">
        <v>57</v>
      </c>
      <c r="C84" s="14" t="s">
        <v>58</v>
      </c>
      <c r="D84" s="13" t="s">
        <v>59</v>
      </c>
      <c r="E84" s="14"/>
      <c r="F84" s="13"/>
      <c r="G84" s="15">
        <f>G85</f>
        <v>111775</v>
      </c>
    </row>
    <row r="85" spans="1:7" ht="13.2" outlineLevel="1" x14ac:dyDescent="0.25">
      <c r="A85" s="12" t="s">
        <v>56</v>
      </c>
      <c r="B85" s="13" t="s">
        <v>57</v>
      </c>
      <c r="C85" s="14" t="s">
        <v>60</v>
      </c>
      <c r="D85" s="13" t="s">
        <v>61</v>
      </c>
      <c r="E85" s="14"/>
      <c r="F85" s="13"/>
      <c r="G85" s="15">
        <f>G86+G88</f>
        <v>111775</v>
      </c>
    </row>
    <row r="86" spans="1:7" ht="51" outlineLevel="2" x14ac:dyDescent="0.25">
      <c r="A86" s="12" t="s">
        <v>56</v>
      </c>
      <c r="B86" s="13" t="s">
        <v>57</v>
      </c>
      <c r="C86" s="14" t="s">
        <v>62</v>
      </c>
      <c r="D86" s="13" t="s">
        <v>63</v>
      </c>
      <c r="E86" s="14"/>
      <c r="F86" s="13"/>
      <c r="G86" s="15">
        <f>G87</f>
        <v>111663.2</v>
      </c>
    </row>
    <row r="87" spans="1:7" ht="53.1" customHeight="1" outlineLevel="7" x14ac:dyDescent="0.25">
      <c r="A87" s="17" t="s">
        <v>56</v>
      </c>
      <c r="B87" s="18" t="s">
        <v>57</v>
      </c>
      <c r="C87" s="17" t="s">
        <v>62</v>
      </c>
      <c r="D87" s="18" t="s">
        <v>63</v>
      </c>
      <c r="E87" s="17" t="s">
        <v>64</v>
      </c>
      <c r="F87" s="18" t="s">
        <v>65</v>
      </c>
      <c r="G87" s="20">
        <v>111663.2</v>
      </c>
    </row>
    <row r="88" spans="1:7" ht="61.2" outlineLevel="1" x14ac:dyDescent="0.25">
      <c r="A88" s="12" t="s">
        <v>56</v>
      </c>
      <c r="B88" s="13" t="s">
        <v>57</v>
      </c>
      <c r="C88" s="14" t="s">
        <v>66</v>
      </c>
      <c r="D88" s="13" t="s">
        <v>67</v>
      </c>
      <c r="E88" s="14"/>
      <c r="F88" s="13"/>
      <c r="G88" s="15">
        <f>G89</f>
        <v>111.8</v>
      </c>
    </row>
    <row r="89" spans="1:7" ht="51" outlineLevel="2" x14ac:dyDescent="0.25">
      <c r="A89" s="17" t="s">
        <v>56</v>
      </c>
      <c r="B89" s="18" t="s">
        <v>57</v>
      </c>
      <c r="C89" s="17" t="s">
        <v>66</v>
      </c>
      <c r="D89" s="18" t="s">
        <v>67</v>
      </c>
      <c r="E89" s="17" t="s">
        <v>64</v>
      </c>
      <c r="F89" s="18" t="s">
        <v>65</v>
      </c>
      <c r="G89" s="20">
        <v>111.8</v>
      </c>
    </row>
    <row r="90" spans="1:7" ht="13.2" outlineLevel="7" x14ac:dyDescent="0.25">
      <c r="A90" s="12" t="s">
        <v>68</v>
      </c>
      <c r="B90" s="13" t="s">
        <v>69</v>
      </c>
      <c r="C90" s="14"/>
      <c r="D90" s="13"/>
      <c r="E90" s="14"/>
      <c r="F90" s="13"/>
      <c r="G90" s="15">
        <f>G91+G103</f>
        <v>189358.3</v>
      </c>
    </row>
    <row r="91" spans="1:7" ht="30.6" x14ac:dyDescent="0.25">
      <c r="A91" s="12" t="s">
        <v>68</v>
      </c>
      <c r="B91" s="13" t="s">
        <v>69</v>
      </c>
      <c r="C91" s="14" t="s">
        <v>70</v>
      </c>
      <c r="D91" s="13" t="s">
        <v>71</v>
      </c>
      <c r="E91" s="14"/>
      <c r="F91" s="13"/>
      <c r="G91" s="15">
        <f>G92</f>
        <v>628.99999999999989</v>
      </c>
    </row>
    <row r="92" spans="1:7" ht="20.399999999999999" x14ac:dyDescent="0.25">
      <c r="A92" s="12" t="s">
        <v>68</v>
      </c>
      <c r="B92" s="13" t="s">
        <v>69</v>
      </c>
      <c r="C92" s="14" t="s">
        <v>72</v>
      </c>
      <c r="D92" s="13" t="s">
        <v>73</v>
      </c>
      <c r="E92" s="14"/>
      <c r="F92" s="13"/>
      <c r="G92" s="15">
        <f>G93+G95+G97+G99+G101</f>
        <v>628.99999999999989</v>
      </c>
    </row>
    <row r="93" spans="1:7" ht="40.799999999999997" x14ac:dyDescent="0.25">
      <c r="A93" s="12" t="s">
        <v>68</v>
      </c>
      <c r="B93" s="13" t="s">
        <v>69</v>
      </c>
      <c r="C93" s="14" t="s">
        <v>74</v>
      </c>
      <c r="D93" s="13" t="s">
        <v>44</v>
      </c>
      <c r="E93" s="14"/>
      <c r="F93" s="13"/>
      <c r="G93" s="15">
        <f>G94</f>
        <v>311.2</v>
      </c>
    </row>
    <row r="94" spans="1:7" ht="40.799999999999997" x14ac:dyDescent="0.25">
      <c r="A94" s="17" t="s">
        <v>68</v>
      </c>
      <c r="B94" s="18" t="s">
        <v>69</v>
      </c>
      <c r="C94" s="17" t="s">
        <v>74</v>
      </c>
      <c r="D94" s="18" t="s">
        <v>44</v>
      </c>
      <c r="E94" s="17" t="s">
        <v>29</v>
      </c>
      <c r="F94" s="18" t="s">
        <v>30</v>
      </c>
      <c r="G94" s="20">
        <v>311.2</v>
      </c>
    </row>
    <row r="95" spans="1:7" ht="40.799999999999997" x14ac:dyDescent="0.25">
      <c r="A95" s="12" t="s">
        <v>68</v>
      </c>
      <c r="B95" s="13" t="s">
        <v>69</v>
      </c>
      <c r="C95" s="14" t="s">
        <v>75</v>
      </c>
      <c r="D95" s="13" t="s">
        <v>46</v>
      </c>
      <c r="E95" s="14"/>
      <c r="F95" s="13"/>
      <c r="G95" s="15">
        <f>G96</f>
        <v>263.89999999999998</v>
      </c>
    </row>
    <row r="96" spans="1:7" ht="40.799999999999997" x14ac:dyDescent="0.25">
      <c r="A96" s="17" t="s">
        <v>68</v>
      </c>
      <c r="B96" s="18" t="s">
        <v>69</v>
      </c>
      <c r="C96" s="17" t="s">
        <v>75</v>
      </c>
      <c r="D96" s="18" t="s">
        <v>46</v>
      </c>
      <c r="E96" s="17" t="s">
        <v>29</v>
      </c>
      <c r="F96" s="18" t="s">
        <v>30</v>
      </c>
      <c r="G96" s="20">
        <v>263.89999999999998</v>
      </c>
    </row>
    <row r="97" spans="1:7" ht="40.799999999999997" x14ac:dyDescent="0.25">
      <c r="A97" s="12" t="s">
        <v>68</v>
      </c>
      <c r="B97" s="13" t="s">
        <v>69</v>
      </c>
      <c r="C97" s="14" t="s">
        <v>76</v>
      </c>
      <c r="D97" s="13" t="s">
        <v>32</v>
      </c>
      <c r="E97" s="14"/>
      <c r="F97" s="13"/>
      <c r="G97" s="15">
        <f>G98</f>
        <v>24.3</v>
      </c>
    </row>
    <row r="98" spans="1:7" ht="40.799999999999997" x14ac:dyDescent="0.25">
      <c r="A98" s="17" t="s">
        <v>68</v>
      </c>
      <c r="B98" s="18" t="s">
        <v>69</v>
      </c>
      <c r="C98" s="17" t="s">
        <v>76</v>
      </c>
      <c r="D98" s="18" t="s">
        <v>32</v>
      </c>
      <c r="E98" s="17" t="s">
        <v>29</v>
      </c>
      <c r="F98" s="18" t="s">
        <v>30</v>
      </c>
      <c r="G98" s="20">
        <v>24.3</v>
      </c>
    </row>
    <row r="99" spans="1:7" ht="40.799999999999997" x14ac:dyDescent="0.25">
      <c r="A99" s="12" t="s">
        <v>68</v>
      </c>
      <c r="B99" s="13" t="s">
        <v>69</v>
      </c>
      <c r="C99" s="14" t="s">
        <v>77</v>
      </c>
      <c r="D99" s="13" t="s">
        <v>52</v>
      </c>
      <c r="E99" s="14"/>
      <c r="F99" s="13"/>
      <c r="G99" s="15">
        <f>G100</f>
        <v>24.9</v>
      </c>
    </row>
    <row r="100" spans="1:7" ht="40.799999999999997" x14ac:dyDescent="0.25">
      <c r="A100" s="17" t="s">
        <v>68</v>
      </c>
      <c r="B100" s="18" t="s">
        <v>69</v>
      </c>
      <c r="C100" s="17" t="s">
        <v>77</v>
      </c>
      <c r="D100" s="18" t="s">
        <v>52</v>
      </c>
      <c r="E100" s="17" t="s">
        <v>29</v>
      </c>
      <c r="F100" s="18" t="s">
        <v>30</v>
      </c>
      <c r="G100" s="20">
        <v>24.9</v>
      </c>
    </row>
    <row r="101" spans="1:7" ht="40.799999999999997" x14ac:dyDescent="0.25">
      <c r="A101" s="12" t="s">
        <v>68</v>
      </c>
      <c r="B101" s="13" t="s">
        <v>69</v>
      </c>
      <c r="C101" s="14" t="s">
        <v>78</v>
      </c>
      <c r="D101" s="13" t="s">
        <v>34</v>
      </c>
      <c r="E101" s="14"/>
      <c r="F101" s="13"/>
      <c r="G101" s="15">
        <f>G102</f>
        <v>4.7</v>
      </c>
    </row>
    <row r="102" spans="1:7" ht="40.799999999999997" x14ac:dyDescent="0.25">
      <c r="A102" s="17" t="s">
        <v>68</v>
      </c>
      <c r="B102" s="18" t="s">
        <v>69</v>
      </c>
      <c r="C102" s="17" t="s">
        <v>78</v>
      </c>
      <c r="D102" s="18" t="s">
        <v>34</v>
      </c>
      <c r="E102" s="17" t="s">
        <v>29</v>
      </c>
      <c r="F102" s="18" t="s">
        <v>30</v>
      </c>
      <c r="G102" s="20">
        <v>4.7</v>
      </c>
    </row>
    <row r="103" spans="1:7" ht="40.799999999999997" x14ac:dyDescent="0.25">
      <c r="A103" s="12" t="s">
        <v>68</v>
      </c>
      <c r="B103" s="13" t="s">
        <v>69</v>
      </c>
      <c r="C103" s="14" t="s">
        <v>79</v>
      </c>
      <c r="D103" s="13" t="s">
        <v>80</v>
      </c>
      <c r="E103" s="14"/>
      <c r="F103" s="13"/>
      <c r="G103" s="15">
        <f>G104</f>
        <v>188729.3</v>
      </c>
    </row>
    <row r="104" spans="1:7" ht="30.6" x14ac:dyDescent="0.25">
      <c r="A104" s="12" t="s">
        <v>68</v>
      </c>
      <c r="B104" s="13" t="s">
        <v>69</v>
      </c>
      <c r="C104" s="14" t="s">
        <v>81</v>
      </c>
      <c r="D104" s="13" t="s">
        <v>82</v>
      </c>
      <c r="E104" s="14"/>
      <c r="F104" s="13"/>
      <c r="G104" s="15">
        <f>G105</f>
        <v>188729.3</v>
      </c>
    </row>
    <row r="105" spans="1:7" ht="13.2" x14ac:dyDescent="0.25">
      <c r="A105" s="12" t="s">
        <v>68</v>
      </c>
      <c r="B105" s="13" t="s">
        <v>69</v>
      </c>
      <c r="C105" s="14" t="s">
        <v>83</v>
      </c>
      <c r="D105" s="13" t="s">
        <v>84</v>
      </c>
      <c r="E105" s="14"/>
      <c r="F105" s="13"/>
      <c r="G105" s="15">
        <f>G106+G109+G112+G115+G117+G120+G123</f>
        <v>188729.3</v>
      </c>
    </row>
    <row r="106" spans="1:7" ht="30.6" x14ac:dyDescent="0.25">
      <c r="A106" s="12" t="s">
        <v>68</v>
      </c>
      <c r="B106" s="13" t="s">
        <v>69</v>
      </c>
      <c r="C106" s="14" t="s">
        <v>85</v>
      </c>
      <c r="D106" s="13" t="s">
        <v>86</v>
      </c>
      <c r="E106" s="14"/>
      <c r="F106" s="13"/>
      <c r="G106" s="15">
        <f>G107+G108</f>
        <v>65891</v>
      </c>
    </row>
    <row r="107" spans="1:7" ht="40.799999999999997" x14ac:dyDescent="0.25">
      <c r="A107" s="17" t="s">
        <v>68</v>
      </c>
      <c r="B107" s="18" t="s">
        <v>69</v>
      </c>
      <c r="C107" s="17" t="s">
        <v>85</v>
      </c>
      <c r="D107" s="18" t="s">
        <v>86</v>
      </c>
      <c r="E107" s="17" t="s">
        <v>89</v>
      </c>
      <c r="F107" s="18" t="s">
        <v>90</v>
      </c>
      <c r="G107" s="20">
        <v>20280</v>
      </c>
    </row>
    <row r="108" spans="1:7" ht="40.799999999999997" x14ac:dyDescent="0.25">
      <c r="A108" s="17" t="s">
        <v>68</v>
      </c>
      <c r="B108" s="18" t="s">
        <v>69</v>
      </c>
      <c r="C108" s="17" t="s">
        <v>85</v>
      </c>
      <c r="D108" s="18" t="s">
        <v>86</v>
      </c>
      <c r="E108" s="17" t="s">
        <v>64</v>
      </c>
      <c r="F108" s="18" t="s">
        <v>65</v>
      </c>
      <c r="G108" s="20">
        <v>45611</v>
      </c>
    </row>
    <row r="109" spans="1:7" ht="40.799999999999997" x14ac:dyDescent="0.25">
      <c r="A109" s="12" t="s">
        <v>68</v>
      </c>
      <c r="B109" s="13" t="s">
        <v>69</v>
      </c>
      <c r="C109" s="14" t="s">
        <v>87</v>
      </c>
      <c r="D109" s="13" t="s">
        <v>88</v>
      </c>
      <c r="E109" s="14"/>
      <c r="F109" s="13"/>
      <c r="G109" s="15">
        <f>G110+G111</f>
        <v>38346.6</v>
      </c>
    </row>
    <row r="110" spans="1:7" ht="40.799999999999997" x14ac:dyDescent="0.25">
      <c r="A110" s="17" t="s">
        <v>68</v>
      </c>
      <c r="B110" s="18" t="s">
        <v>69</v>
      </c>
      <c r="C110" s="17" t="s">
        <v>87</v>
      </c>
      <c r="D110" s="18" t="s">
        <v>88</v>
      </c>
      <c r="E110" s="17" t="s">
        <v>89</v>
      </c>
      <c r="F110" s="18" t="s">
        <v>90</v>
      </c>
      <c r="G110" s="20">
        <v>10495</v>
      </c>
    </row>
    <row r="111" spans="1:7" ht="40.799999999999997" x14ac:dyDescent="0.25">
      <c r="A111" s="17" t="s">
        <v>68</v>
      </c>
      <c r="B111" s="18" t="s">
        <v>69</v>
      </c>
      <c r="C111" s="17" t="s">
        <v>87</v>
      </c>
      <c r="D111" s="18" t="s">
        <v>88</v>
      </c>
      <c r="E111" s="17" t="s">
        <v>64</v>
      </c>
      <c r="F111" s="18" t="s">
        <v>65</v>
      </c>
      <c r="G111" s="20">
        <v>27851.599999999999</v>
      </c>
    </row>
    <row r="112" spans="1:7" ht="81.599999999999994" x14ac:dyDescent="0.25">
      <c r="A112" s="12" t="s">
        <v>68</v>
      </c>
      <c r="B112" s="13" t="s">
        <v>69</v>
      </c>
      <c r="C112" s="14" t="s">
        <v>91</v>
      </c>
      <c r="D112" s="16" t="s">
        <v>92</v>
      </c>
      <c r="E112" s="14"/>
      <c r="F112" s="13"/>
      <c r="G112" s="15">
        <f>G113+G114</f>
        <v>84195.5</v>
      </c>
    </row>
    <row r="113" spans="1:7" ht="78.599999999999994" customHeight="1" x14ac:dyDescent="0.25">
      <c r="A113" s="17" t="s">
        <v>68</v>
      </c>
      <c r="B113" s="18" t="s">
        <v>69</v>
      </c>
      <c r="C113" s="17" t="s">
        <v>91</v>
      </c>
      <c r="D113" s="19" t="s">
        <v>92</v>
      </c>
      <c r="E113" s="17" t="s">
        <v>89</v>
      </c>
      <c r="F113" s="18" t="s">
        <v>90</v>
      </c>
      <c r="G113" s="20">
        <v>27358.2</v>
      </c>
    </row>
    <row r="114" spans="1:7" ht="78" customHeight="1" x14ac:dyDescent="0.25">
      <c r="A114" s="17" t="s">
        <v>68</v>
      </c>
      <c r="B114" s="18" t="s">
        <v>69</v>
      </c>
      <c r="C114" s="17" t="s">
        <v>91</v>
      </c>
      <c r="D114" s="19" t="s">
        <v>92</v>
      </c>
      <c r="E114" s="17" t="s">
        <v>64</v>
      </c>
      <c r="F114" s="18" t="s">
        <v>65</v>
      </c>
      <c r="G114" s="20">
        <v>56837.3</v>
      </c>
    </row>
    <row r="115" spans="1:7" ht="40.799999999999997" x14ac:dyDescent="0.25">
      <c r="A115" s="12" t="s">
        <v>68</v>
      </c>
      <c r="B115" s="13" t="s">
        <v>69</v>
      </c>
      <c r="C115" s="14" t="s">
        <v>93</v>
      </c>
      <c r="D115" s="13" t="s">
        <v>48</v>
      </c>
      <c r="E115" s="14"/>
      <c r="F115" s="13"/>
      <c r="G115" s="15">
        <f>G116</f>
        <v>106.5</v>
      </c>
    </row>
    <row r="116" spans="1:7" ht="40.799999999999997" x14ac:dyDescent="0.25">
      <c r="A116" s="17" t="s">
        <v>68</v>
      </c>
      <c r="B116" s="18" t="s">
        <v>69</v>
      </c>
      <c r="C116" s="17" t="s">
        <v>93</v>
      </c>
      <c r="D116" s="18" t="s">
        <v>48</v>
      </c>
      <c r="E116" s="17" t="s">
        <v>29</v>
      </c>
      <c r="F116" s="18" t="s">
        <v>30</v>
      </c>
      <c r="G116" s="20">
        <v>106.5</v>
      </c>
    </row>
    <row r="117" spans="1:7" ht="91.8" x14ac:dyDescent="0.25">
      <c r="A117" s="12" t="s">
        <v>68</v>
      </c>
      <c r="B117" s="13" t="s">
        <v>69</v>
      </c>
      <c r="C117" s="14" t="s">
        <v>94</v>
      </c>
      <c r="D117" s="16" t="s">
        <v>95</v>
      </c>
      <c r="E117" s="14"/>
      <c r="F117" s="13"/>
      <c r="G117" s="15">
        <f>G118+G119</f>
        <v>84.3</v>
      </c>
    </row>
    <row r="118" spans="1:7" ht="92.4" customHeight="1" x14ac:dyDescent="0.25">
      <c r="A118" s="17" t="s">
        <v>68</v>
      </c>
      <c r="B118" s="18" t="s">
        <v>69</v>
      </c>
      <c r="C118" s="17" t="s">
        <v>94</v>
      </c>
      <c r="D118" s="19" t="s">
        <v>95</v>
      </c>
      <c r="E118" s="17" t="s">
        <v>89</v>
      </c>
      <c r="F118" s="18" t="s">
        <v>90</v>
      </c>
      <c r="G118" s="20">
        <v>27.4</v>
      </c>
    </row>
    <row r="119" spans="1:7" ht="90" customHeight="1" x14ac:dyDescent="0.25">
      <c r="A119" s="17" t="s">
        <v>68</v>
      </c>
      <c r="B119" s="18" t="s">
        <v>69</v>
      </c>
      <c r="C119" s="17" t="s">
        <v>94</v>
      </c>
      <c r="D119" s="19" t="s">
        <v>95</v>
      </c>
      <c r="E119" s="17" t="s">
        <v>64</v>
      </c>
      <c r="F119" s="18" t="s">
        <v>65</v>
      </c>
      <c r="G119" s="20">
        <v>56.9</v>
      </c>
    </row>
    <row r="120" spans="1:7" ht="30.6" x14ac:dyDescent="0.25">
      <c r="A120" s="12" t="s">
        <v>68</v>
      </c>
      <c r="B120" s="13" t="s">
        <v>69</v>
      </c>
      <c r="C120" s="14" t="s">
        <v>96</v>
      </c>
      <c r="D120" s="13" t="s">
        <v>97</v>
      </c>
      <c r="E120" s="14"/>
      <c r="F120" s="13"/>
      <c r="G120" s="15">
        <f>G121+G122</f>
        <v>67</v>
      </c>
    </row>
    <row r="121" spans="1:7" ht="40.799999999999997" x14ac:dyDescent="0.25">
      <c r="A121" s="17" t="s">
        <v>68</v>
      </c>
      <c r="B121" s="18" t="s">
        <v>69</v>
      </c>
      <c r="C121" s="17" t="s">
        <v>96</v>
      </c>
      <c r="D121" s="18" t="s">
        <v>97</v>
      </c>
      <c r="E121" s="17" t="s">
        <v>89</v>
      </c>
      <c r="F121" s="18" t="s">
        <v>90</v>
      </c>
      <c r="G121" s="20">
        <v>21</v>
      </c>
    </row>
    <row r="122" spans="1:7" ht="40.799999999999997" x14ac:dyDescent="0.25">
      <c r="A122" s="17" t="s">
        <v>68</v>
      </c>
      <c r="B122" s="18" t="s">
        <v>69</v>
      </c>
      <c r="C122" s="17" t="s">
        <v>96</v>
      </c>
      <c r="D122" s="18" t="s">
        <v>97</v>
      </c>
      <c r="E122" s="17" t="s">
        <v>64</v>
      </c>
      <c r="F122" s="18" t="s">
        <v>65</v>
      </c>
      <c r="G122" s="20">
        <v>46</v>
      </c>
    </row>
    <row r="123" spans="1:7" ht="30.6" x14ac:dyDescent="0.25">
      <c r="A123" s="12" t="s">
        <v>68</v>
      </c>
      <c r="B123" s="13" t="s">
        <v>69</v>
      </c>
      <c r="C123" s="14" t="s">
        <v>98</v>
      </c>
      <c r="D123" s="13" t="s">
        <v>97</v>
      </c>
      <c r="E123" s="14"/>
      <c r="F123" s="13"/>
      <c r="G123" s="15">
        <f>G124+G125</f>
        <v>38.4</v>
      </c>
    </row>
    <row r="124" spans="1:7" ht="40.799999999999997" x14ac:dyDescent="0.25">
      <c r="A124" s="17" t="s">
        <v>68</v>
      </c>
      <c r="B124" s="18" t="s">
        <v>69</v>
      </c>
      <c r="C124" s="17" t="s">
        <v>98</v>
      </c>
      <c r="D124" s="18" t="s">
        <v>97</v>
      </c>
      <c r="E124" s="17" t="s">
        <v>89</v>
      </c>
      <c r="F124" s="18" t="s">
        <v>90</v>
      </c>
      <c r="G124" s="20">
        <v>10.9</v>
      </c>
    </row>
    <row r="125" spans="1:7" ht="40.799999999999997" x14ac:dyDescent="0.25">
      <c r="A125" s="17" t="s">
        <v>68</v>
      </c>
      <c r="B125" s="18" t="s">
        <v>69</v>
      </c>
      <c r="C125" s="17" t="s">
        <v>98</v>
      </c>
      <c r="D125" s="18" t="s">
        <v>97</v>
      </c>
      <c r="E125" s="17" t="s">
        <v>64</v>
      </c>
      <c r="F125" s="18" t="s">
        <v>65</v>
      </c>
      <c r="G125" s="20">
        <v>27.5</v>
      </c>
    </row>
    <row r="126" spans="1:7" ht="13.2" x14ac:dyDescent="0.25">
      <c r="A126" s="12" t="s">
        <v>99</v>
      </c>
      <c r="B126" s="13" t="s">
        <v>100</v>
      </c>
      <c r="C126" s="14"/>
      <c r="D126" s="13"/>
      <c r="E126" s="14"/>
      <c r="F126" s="13"/>
      <c r="G126" s="15">
        <f>G127+G142</f>
        <v>6087.5</v>
      </c>
    </row>
    <row r="127" spans="1:7" ht="40.799999999999997" x14ac:dyDescent="0.25">
      <c r="A127" s="12" t="s">
        <v>99</v>
      </c>
      <c r="B127" s="13" t="s">
        <v>100</v>
      </c>
      <c r="C127" s="14" t="s">
        <v>101</v>
      </c>
      <c r="D127" s="13" t="s">
        <v>102</v>
      </c>
      <c r="E127" s="14"/>
      <c r="F127" s="13"/>
      <c r="G127" s="15">
        <f>G128</f>
        <v>637.69999999999993</v>
      </c>
    </row>
    <row r="128" spans="1:7" ht="20.399999999999999" x14ac:dyDescent="0.25">
      <c r="A128" s="12" t="s">
        <v>99</v>
      </c>
      <c r="B128" s="13" t="s">
        <v>100</v>
      </c>
      <c r="C128" s="14" t="s">
        <v>103</v>
      </c>
      <c r="D128" s="13" t="s">
        <v>104</v>
      </c>
      <c r="E128" s="14"/>
      <c r="F128" s="13"/>
      <c r="G128" s="15">
        <f>G129</f>
        <v>637.69999999999993</v>
      </c>
    </row>
    <row r="129" spans="1:7" ht="20.399999999999999" x14ac:dyDescent="0.25">
      <c r="A129" s="12" t="s">
        <v>99</v>
      </c>
      <c r="B129" s="13" t="s">
        <v>100</v>
      </c>
      <c r="C129" s="14" t="s">
        <v>105</v>
      </c>
      <c r="D129" s="13" t="s">
        <v>106</v>
      </c>
      <c r="E129" s="14"/>
      <c r="F129" s="13"/>
      <c r="G129" s="15">
        <f>G130+G132+G134+G136+G138+G140</f>
        <v>637.69999999999993</v>
      </c>
    </row>
    <row r="130" spans="1:7" ht="40.799999999999997" x14ac:dyDescent="0.25">
      <c r="A130" s="12" t="s">
        <v>99</v>
      </c>
      <c r="B130" s="13" t="s">
        <v>100</v>
      </c>
      <c r="C130" s="14" t="s">
        <v>107</v>
      </c>
      <c r="D130" s="13" t="s">
        <v>44</v>
      </c>
      <c r="E130" s="14"/>
      <c r="F130" s="13"/>
      <c r="G130" s="15">
        <f>G131</f>
        <v>15.6</v>
      </c>
    </row>
    <row r="131" spans="1:7" ht="40.799999999999997" x14ac:dyDescent="0.25">
      <c r="A131" s="17" t="s">
        <v>99</v>
      </c>
      <c r="B131" s="18" t="s">
        <v>100</v>
      </c>
      <c r="C131" s="17" t="s">
        <v>107</v>
      </c>
      <c r="D131" s="18" t="s">
        <v>44</v>
      </c>
      <c r="E131" s="17" t="s">
        <v>29</v>
      </c>
      <c r="F131" s="18" t="s">
        <v>30</v>
      </c>
      <c r="G131" s="20">
        <v>15.6</v>
      </c>
    </row>
    <row r="132" spans="1:7" ht="40.799999999999997" x14ac:dyDescent="0.25">
      <c r="A132" s="12" t="s">
        <v>99</v>
      </c>
      <c r="B132" s="13" t="s">
        <v>100</v>
      </c>
      <c r="C132" s="14" t="s">
        <v>108</v>
      </c>
      <c r="D132" s="13" t="s">
        <v>46</v>
      </c>
      <c r="E132" s="14"/>
      <c r="F132" s="13"/>
      <c r="G132" s="15">
        <f>G133</f>
        <v>507.1</v>
      </c>
    </row>
    <row r="133" spans="1:7" ht="40.799999999999997" x14ac:dyDescent="0.25">
      <c r="A133" s="17" t="s">
        <v>99</v>
      </c>
      <c r="B133" s="18" t="s">
        <v>100</v>
      </c>
      <c r="C133" s="17" t="s">
        <v>108</v>
      </c>
      <c r="D133" s="18" t="s">
        <v>46</v>
      </c>
      <c r="E133" s="17" t="s">
        <v>29</v>
      </c>
      <c r="F133" s="18" t="s">
        <v>30</v>
      </c>
      <c r="G133" s="20">
        <v>507.1</v>
      </c>
    </row>
    <row r="134" spans="1:7" ht="40.799999999999997" x14ac:dyDescent="0.25">
      <c r="A134" s="12" t="s">
        <v>99</v>
      </c>
      <c r="B134" s="13" t="s">
        <v>100</v>
      </c>
      <c r="C134" s="14" t="s">
        <v>220</v>
      </c>
      <c r="D134" s="13" t="s">
        <v>28</v>
      </c>
      <c r="E134" s="14"/>
      <c r="F134" s="13"/>
      <c r="G134" s="15">
        <f>G135</f>
        <v>11.8</v>
      </c>
    </row>
    <row r="135" spans="1:7" ht="40.799999999999997" x14ac:dyDescent="0.25">
      <c r="A135" s="17" t="s">
        <v>99</v>
      </c>
      <c r="B135" s="18" t="s">
        <v>100</v>
      </c>
      <c r="C135" s="17" t="s">
        <v>220</v>
      </c>
      <c r="D135" s="18" t="s">
        <v>28</v>
      </c>
      <c r="E135" s="17" t="s">
        <v>29</v>
      </c>
      <c r="F135" s="18" t="s">
        <v>30</v>
      </c>
      <c r="G135" s="20">
        <v>11.8</v>
      </c>
    </row>
    <row r="136" spans="1:7" ht="40.799999999999997" x14ac:dyDescent="0.25">
      <c r="A136" s="12" t="s">
        <v>99</v>
      </c>
      <c r="B136" s="13" t="s">
        <v>100</v>
      </c>
      <c r="C136" s="14" t="s">
        <v>109</v>
      </c>
      <c r="D136" s="13" t="s">
        <v>32</v>
      </c>
      <c r="E136" s="14"/>
      <c r="F136" s="13"/>
      <c r="G136" s="15">
        <f>G137</f>
        <v>8.8000000000000007</v>
      </c>
    </row>
    <row r="137" spans="1:7" ht="40.799999999999997" x14ac:dyDescent="0.25">
      <c r="A137" s="17" t="s">
        <v>99</v>
      </c>
      <c r="B137" s="18" t="s">
        <v>100</v>
      </c>
      <c r="C137" s="17" t="s">
        <v>109</v>
      </c>
      <c r="D137" s="18" t="s">
        <v>32</v>
      </c>
      <c r="E137" s="17" t="s">
        <v>29</v>
      </c>
      <c r="F137" s="18" t="s">
        <v>30</v>
      </c>
      <c r="G137" s="20">
        <v>8.8000000000000007</v>
      </c>
    </row>
    <row r="138" spans="1:7" ht="40.799999999999997" x14ac:dyDescent="0.25">
      <c r="A138" s="12" t="s">
        <v>99</v>
      </c>
      <c r="B138" s="13" t="s">
        <v>100</v>
      </c>
      <c r="C138" s="14" t="s">
        <v>110</v>
      </c>
      <c r="D138" s="13" t="s">
        <v>52</v>
      </c>
      <c r="E138" s="14"/>
      <c r="F138" s="13"/>
      <c r="G138" s="15">
        <f>G139</f>
        <v>19.5</v>
      </c>
    </row>
    <row r="139" spans="1:7" ht="40.799999999999997" x14ac:dyDescent="0.25">
      <c r="A139" s="17" t="s">
        <v>99</v>
      </c>
      <c r="B139" s="18" t="s">
        <v>100</v>
      </c>
      <c r="C139" s="17" t="s">
        <v>110</v>
      </c>
      <c r="D139" s="18" t="s">
        <v>52</v>
      </c>
      <c r="E139" s="17" t="s">
        <v>29</v>
      </c>
      <c r="F139" s="18" t="s">
        <v>30</v>
      </c>
      <c r="G139" s="20">
        <v>19.5</v>
      </c>
    </row>
    <row r="140" spans="1:7" ht="40.799999999999997" x14ac:dyDescent="0.25">
      <c r="A140" s="12" t="s">
        <v>99</v>
      </c>
      <c r="B140" s="13" t="s">
        <v>100</v>
      </c>
      <c r="C140" s="14" t="s">
        <v>111</v>
      </c>
      <c r="D140" s="13" t="s">
        <v>34</v>
      </c>
      <c r="E140" s="14"/>
      <c r="F140" s="13"/>
      <c r="G140" s="15">
        <f>G141</f>
        <v>74.900000000000006</v>
      </c>
    </row>
    <row r="141" spans="1:7" ht="40.799999999999997" x14ac:dyDescent="0.25">
      <c r="A141" s="17" t="s">
        <v>99</v>
      </c>
      <c r="B141" s="18" t="s">
        <v>100</v>
      </c>
      <c r="C141" s="17" t="s">
        <v>111</v>
      </c>
      <c r="D141" s="18" t="s">
        <v>34</v>
      </c>
      <c r="E141" s="17" t="s">
        <v>29</v>
      </c>
      <c r="F141" s="18" t="s">
        <v>30</v>
      </c>
      <c r="G141" s="20">
        <v>74.900000000000006</v>
      </c>
    </row>
    <row r="142" spans="1:7" ht="50.4" customHeight="1" x14ac:dyDescent="0.25">
      <c r="A142" s="12" t="s">
        <v>99</v>
      </c>
      <c r="B142" s="13" t="s">
        <v>100</v>
      </c>
      <c r="C142" s="14" t="s">
        <v>112</v>
      </c>
      <c r="D142" s="13" t="s">
        <v>113</v>
      </c>
      <c r="E142" s="14"/>
      <c r="F142" s="13"/>
      <c r="G142" s="15">
        <f>G143</f>
        <v>5449.8</v>
      </c>
    </row>
    <row r="143" spans="1:7" ht="20.399999999999999" x14ac:dyDescent="0.25">
      <c r="A143" s="12" t="s">
        <v>99</v>
      </c>
      <c r="B143" s="13" t="s">
        <v>100</v>
      </c>
      <c r="C143" s="14" t="s">
        <v>114</v>
      </c>
      <c r="D143" s="13" t="s">
        <v>115</v>
      </c>
      <c r="E143" s="14"/>
      <c r="F143" s="13"/>
      <c r="G143" s="15">
        <f>G144</f>
        <v>5449.8</v>
      </c>
    </row>
    <row r="144" spans="1:7" ht="20.399999999999999" x14ac:dyDescent="0.25">
      <c r="A144" s="12" t="s">
        <v>99</v>
      </c>
      <c r="B144" s="13" t="s">
        <v>100</v>
      </c>
      <c r="C144" s="14" t="s">
        <v>116</v>
      </c>
      <c r="D144" s="13" t="s">
        <v>117</v>
      </c>
      <c r="E144" s="14"/>
      <c r="F144" s="13"/>
      <c r="G144" s="15">
        <f>G145</f>
        <v>5449.8</v>
      </c>
    </row>
    <row r="145" spans="1:7" ht="20.399999999999999" x14ac:dyDescent="0.25">
      <c r="A145" s="17" t="s">
        <v>99</v>
      </c>
      <c r="B145" s="18" t="s">
        <v>100</v>
      </c>
      <c r="C145" s="17" t="s">
        <v>116</v>
      </c>
      <c r="D145" s="18" t="s">
        <v>117</v>
      </c>
      <c r="E145" s="17" t="s">
        <v>118</v>
      </c>
      <c r="F145" s="18" t="s">
        <v>119</v>
      </c>
      <c r="G145" s="20">
        <v>5449.8</v>
      </c>
    </row>
    <row r="146" spans="1:7" ht="13.2" x14ac:dyDescent="0.25">
      <c r="A146" s="12" t="s">
        <v>120</v>
      </c>
      <c r="B146" s="13" t="s">
        <v>121</v>
      </c>
      <c r="C146" s="14"/>
      <c r="D146" s="13"/>
      <c r="E146" s="14"/>
      <c r="F146" s="13"/>
      <c r="G146" s="15">
        <f>G147+G154</f>
        <v>1574</v>
      </c>
    </row>
    <row r="147" spans="1:7" ht="20.399999999999999" x14ac:dyDescent="0.25">
      <c r="A147" s="12" t="s">
        <v>122</v>
      </c>
      <c r="B147" s="13" t="s">
        <v>123</v>
      </c>
      <c r="C147" s="14"/>
      <c r="D147" s="13"/>
      <c r="E147" s="14"/>
      <c r="F147" s="13"/>
      <c r="G147" s="15">
        <f>G148</f>
        <v>95.3</v>
      </c>
    </row>
    <row r="148" spans="1:7" ht="51" x14ac:dyDescent="0.25">
      <c r="A148" s="12" t="s">
        <v>122</v>
      </c>
      <c r="B148" s="13" t="s">
        <v>123</v>
      </c>
      <c r="C148" s="14" t="s">
        <v>124</v>
      </c>
      <c r="D148" s="13" t="s">
        <v>125</v>
      </c>
      <c r="E148" s="14"/>
      <c r="F148" s="13"/>
      <c r="G148" s="15">
        <f>G149</f>
        <v>95.3</v>
      </c>
    </row>
    <row r="149" spans="1:7" ht="20.399999999999999" x14ac:dyDescent="0.25">
      <c r="A149" s="12" t="s">
        <v>122</v>
      </c>
      <c r="B149" s="13" t="s">
        <v>123</v>
      </c>
      <c r="C149" s="14" t="s">
        <v>126</v>
      </c>
      <c r="D149" s="13" t="s">
        <v>127</v>
      </c>
      <c r="E149" s="14"/>
      <c r="F149" s="13"/>
      <c r="G149" s="15">
        <f>G150+G152</f>
        <v>95.3</v>
      </c>
    </row>
    <row r="150" spans="1:7" ht="40.799999999999997" x14ac:dyDescent="0.25">
      <c r="A150" s="12" t="s">
        <v>122</v>
      </c>
      <c r="B150" s="13" t="s">
        <v>123</v>
      </c>
      <c r="C150" s="14" t="s">
        <v>128</v>
      </c>
      <c r="D150" s="13" t="s">
        <v>48</v>
      </c>
      <c r="E150" s="14"/>
      <c r="F150" s="13"/>
      <c r="G150" s="15">
        <f>G151</f>
        <v>27.8</v>
      </c>
    </row>
    <row r="151" spans="1:7" ht="40.799999999999997" x14ac:dyDescent="0.25">
      <c r="A151" s="17" t="s">
        <v>122</v>
      </c>
      <c r="B151" s="18" t="s">
        <v>123</v>
      </c>
      <c r="C151" s="17" t="s">
        <v>128</v>
      </c>
      <c r="D151" s="18" t="s">
        <v>48</v>
      </c>
      <c r="E151" s="17" t="s">
        <v>29</v>
      </c>
      <c r="F151" s="18" t="s">
        <v>30</v>
      </c>
      <c r="G151" s="20">
        <v>27.8</v>
      </c>
    </row>
    <row r="152" spans="1:7" ht="40.799999999999997" x14ac:dyDescent="0.25">
      <c r="A152" s="12" t="s">
        <v>122</v>
      </c>
      <c r="B152" s="13" t="s">
        <v>123</v>
      </c>
      <c r="C152" s="14" t="s">
        <v>129</v>
      </c>
      <c r="D152" s="13" t="s">
        <v>32</v>
      </c>
      <c r="E152" s="14"/>
      <c r="F152" s="13"/>
      <c r="G152" s="15">
        <f>G153</f>
        <v>67.5</v>
      </c>
    </row>
    <row r="153" spans="1:7" ht="40.799999999999997" x14ac:dyDescent="0.25">
      <c r="A153" s="17" t="s">
        <v>122</v>
      </c>
      <c r="B153" s="18" t="s">
        <v>123</v>
      </c>
      <c r="C153" s="17" t="s">
        <v>129</v>
      </c>
      <c r="D153" s="18" t="s">
        <v>32</v>
      </c>
      <c r="E153" s="17" t="s">
        <v>29</v>
      </c>
      <c r="F153" s="18" t="s">
        <v>30</v>
      </c>
      <c r="G153" s="20">
        <v>67.5</v>
      </c>
    </row>
    <row r="154" spans="1:7" ht="20.399999999999999" x14ac:dyDescent="0.25">
      <c r="A154" s="12" t="s">
        <v>221</v>
      </c>
      <c r="B154" s="13" t="s">
        <v>222</v>
      </c>
      <c r="C154" s="14"/>
      <c r="D154" s="13"/>
      <c r="E154" s="14"/>
      <c r="F154" s="13"/>
      <c r="G154" s="15">
        <f>G155</f>
        <v>1478.7</v>
      </c>
    </row>
    <row r="155" spans="1:7" ht="51" x14ac:dyDescent="0.25">
      <c r="A155" s="12" t="s">
        <v>221</v>
      </c>
      <c r="B155" s="13" t="s">
        <v>222</v>
      </c>
      <c r="C155" s="14" t="s">
        <v>124</v>
      </c>
      <c r="D155" s="13" t="s">
        <v>125</v>
      </c>
      <c r="E155" s="14"/>
      <c r="F155" s="13"/>
      <c r="G155" s="15">
        <f>G156</f>
        <v>1478.7</v>
      </c>
    </row>
    <row r="156" spans="1:7" ht="30.6" x14ac:dyDescent="0.25">
      <c r="A156" s="12" t="s">
        <v>221</v>
      </c>
      <c r="B156" s="13" t="s">
        <v>222</v>
      </c>
      <c r="C156" s="14" t="s">
        <v>223</v>
      </c>
      <c r="D156" s="13" t="s">
        <v>224</v>
      </c>
      <c r="E156" s="14"/>
      <c r="F156" s="13"/>
      <c r="G156" s="15">
        <f>G157+G159</f>
        <v>1478.7</v>
      </c>
    </row>
    <row r="157" spans="1:7" ht="30.6" x14ac:dyDescent="0.25">
      <c r="A157" s="12" t="s">
        <v>221</v>
      </c>
      <c r="B157" s="13" t="s">
        <v>222</v>
      </c>
      <c r="C157" s="14" t="s">
        <v>225</v>
      </c>
      <c r="D157" s="13" t="s">
        <v>226</v>
      </c>
      <c r="E157" s="14"/>
      <c r="F157" s="13"/>
      <c r="G157" s="15">
        <f>G158</f>
        <v>1404.8</v>
      </c>
    </row>
    <row r="158" spans="1:7" ht="30.6" x14ac:dyDescent="0.25">
      <c r="A158" s="17" t="s">
        <v>221</v>
      </c>
      <c r="B158" s="18" t="s">
        <v>222</v>
      </c>
      <c r="C158" s="17" t="s">
        <v>225</v>
      </c>
      <c r="D158" s="18" t="s">
        <v>226</v>
      </c>
      <c r="E158" s="17" t="s">
        <v>29</v>
      </c>
      <c r="F158" s="18" t="s">
        <v>30</v>
      </c>
      <c r="G158" s="20">
        <v>1404.8</v>
      </c>
    </row>
    <row r="159" spans="1:7" ht="40.799999999999997" x14ac:dyDescent="0.25">
      <c r="A159" s="12" t="s">
        <v>221</v>
      </c>
      <c r="B159" s="13" t="s">
        <v>222</v>
      </c>
      <c r="C159" s="14" t="s">
        <v>227</v>
      </c>
      <c r="D159" s="13" t="s">
        <v>228</v>
      </c>
      <c r="E159" s="14"/>
      <c r="F159" s="13"/>
      <c r="G159" s="15">
        <f>G160</f>
        <v>73.900000000000006</v>
      </c>
    </row>
    <row r="160" spans="1:7" ht="39" customHeight="1" x14ac:dyDescent="0.25">
      <c r="A160" s="17" t="s">
        <v>221</v>
      </c>
      <c r="B160" s="18" t="s">
        <v>222</v>
      </c>
      <c r="C160" s="17" t="s">
        <v>227</v>
      </c>
      <c r="D160" s="18" t="s">
        <v>228</v>
      </c>
      <c r="E160" s="17" t="s">
        <v>29</v>
      </c>
      <c r="F160" s="18" t="s">
        <v>30</v>
      </c>
      <c r="G160" s="20">
        <v>73.900000000000006</v>
      </c>
    </row>
    <row r="161" spans="1:7" ht="13.2" x14ac:dyDescent="0.25">
      <c r="A161" s="12" t="s">
        <v>130</v>
      </c>
      <c r="B161" s="13" t="s">
        <v>131</v>
      </c>
      <c r="C161" s="14"/>
      <c r="D161" s="13"/>
      <c r="E161" s="14"/>
      <c r="F161" s="13"/>
      <c r="G161" s="15">
        <f>G162</f>
        <v>2174.6999999999998</v>
      </c>
    </row>
    <row r="162" spans="1:7" ht="13.2" x14ac:dyDescent="0.25">
      <c r="A162" s="12" t="s">
        <v>132</v>
      </c>
      <c r="B162" s="13" t="s">
        <v>133</v>
      </c>
      <c r="C162" s="14"/>
      <c r="D162" s="13"/>
      <c r="E162" s="14"/>
      <c r="F162" s="13"/>
      <c r="G162" s="15">
        <f>G163</f>
        <v>2174.6999999999998</v>
      </c>
    </row>
    <row r="163" spans="1:7" ht="30.6" x14ac:dyDescent="0.25">
      <c r="A163" s="12" t="s">
        <v>132</v>
      </c>
      <c r="B163" s="13" t="s">
        <v>133</v>
      </c>
      <c r="C163" s="14" t="s">
        <v>134</v>
      </c>
      <c r="D163" s="13" t="s">
        <v>135</v>
      </c>
      <c r="E163" s="14"/>
      <c r="F163" s="13"/>
      <c r="G163" s="15">
        <f>G164+G166+G168+G170+G172+G174</f>
        <v>2174.6999999999998</v>
      </c>
    </row>
    <row r="164" spans="1:7" ht="40.799999999999997" x14ac:dyDescent="0.25">
      <c r="A164" s="12" t="s">
        <v>132</v>
      </c>
      <c r="B164" s="13" t="s">
        <v>133</v>
      </c>
      <c r="C164" s="14" t="s">
        <v>136</v>
      </c>
      <c r="D164" s="13" t="s">
        <v>137</v>
      </c>
      <c r="E164" s="14"/>
      <c r="F164" s="13"/>
      <c r="G164" s="15">
        <f>G165</f>
        <v>42</v>
      </c>
    </row>
    <row r="165" spans="1:7" ht="40.799999999999997" x14ac:dyDescent="0.25">
      <c r="A165" s="17" t="s">
        <v>132</v>
      </c>
      <c r="B165" s="18" t="s">
        <v>133</v>
      </c>
      <c r="C165" s="17" t="s">
        <v>136</v>
      </c>
      <c r="D165" s="18" t="s">
        <v>137</v>
      </c>
      <c r="E165" s="17" t="s">
        <v>29</v>
      </c>
      <c r="F165" s="18" t="s">
        <v>30</v>
      </c>
      <c r="G165" s="20">
        <v>42</v>
      </c>
    </row>
    <row r="166" spans="1:7" ht="30.6" x14ac:dyDescent="0.25">
      <c r="A166" s="12" t="s">
        <v>132</v>
      </c>
      <c r="B166" s="13" t="s">
        <v>133</v>
      </c>
      <c r="C166" s="14" t="s">
        <v>138</v>
      </c>
      <c r="D166" s="13" t="s">
        <v>139</v>
      </c>
      <c r="E166" s="14"/>
      <c r="F166" s="13"/>
      <c r="G166" s="15">
        <f>G167</f>
        <v>26.4</v>
      </c>
    </row>
    <row r="167" spans="1:7" ht="30.6" x14ac:dyDescent="0.25">
      <c r="A167" s="17" t="s">
        <v>132</v>
      </c>
      <c r="B167" s="18" t="s">
        <v>133</v>
      </c>
      <c r="C167" s="17" t="s">
        <v>138</v>
      </c>
      <c r="D167" s="18" t="s">
        <v>139</v>
      </c>
      <c r="E167" s="17" t="s">
        <v>29</v>
      </c>
      <c r="F167" s="18" t="s">
        <v>30</v>
      </c>
      <c r="G167" s="20">
        <v>26.4</v>
      </c>
    </row>
    <row r="168" spans="1:7" ht="40.799999999999997" x14ac:dyDescent="0.25">
      <c r="A168" s="12" t="s">
        <v>132</v>
      </c>
      <c r="B168" s="13" t="s">
        <v>133</v>
      </c>
      <c r="C168" s="14" t="s">
        <v>140</v>
      </c>
      <c r="D168" s="13" t="s">
        <v>141</v>
      </c>
      <c r="E168" s="14"/>
      <c r="F168" s="13"/>
      <c r="G168" s="15">
        <f>G169</f>
        <v>64</v>
      </c>
    </row>
    <row r="169" spans="1:7" ht="40.799999999999997" x14ac:dyDescent="0.25">
      <c r="A169" s="17" t="s">
        <v>132</v>
      </c>
      <c r="B169" s="18" t="s">
        <v>133</v>
      </c>
      <c r="C169" s="17" t="s">
        <v>140</v>
      </c>
      <c r="D169" s="18" t="s">
        <v>141</v>
      </c>
      <c r="E169" s="17" t="s">
        <v>29</v>
      </c>
      <c r="F169" s="18" t="s">
        <v>30</v>
      </c>
      <c r="G169" s="20">
        <v>64</v>
      </c>
    </row>
    <row r="170" spans="1:7" ht="40.799999999999997" x14ac:dyDescent="0.25">
      <c r="A170" s="12" t="s">
        <v>132</v>
      </c>
      <c r="B170" s="13" t="s">
        <v>133</v>
      </c>
      <c r="C170" s="14" t="s">
        <v>142</v>
      </c>
      <c r="D170" s="13" t="s">
        <v>143</v>
      </c>
      <c r="E170" s="14"/>
      <c r="F170" s="13"/>
      <c r="G170" s="15">
        <f>G171</f>
        <v>39.1</v>
      </c>
    </row>
    <row r="171" spans="1:7" ht="40.799999999999997" x14ac:dyDescent="0.25">
      <c r="A171" s="17" t="s">
        <v>132</v>
      </c>
      <c r="B171" s="18" t="s">
        <v>133</v>
      </c>
      <c r="C171" s="17" t="s">
        <v>142</v>
      </c>
      <c r="D171" s="18" t="s">
        <v>143</v>
      </c>
      <c r="E171" s="17" t="s">
        <v>29</v>
      </c>
      <c r="F171" s="18" t="s">
        <v>30</v>
      </c>
      <c r="G171" s="20">
        <v>39.1</v>
      </c>
    </row>
    <row r="172" spans="1:7" ht="81.599999999999994" x14ac:dyDescent="0.25">
      <c r="A172" s="12" t="s">
        <v>132</v>
      </c>
      <c r="B172" s="13" t="s">
        <v>133</v>
      </c>
      <c r="C172" s="14" t="s">
        <v>144</v>
      </c>
      <c r="D172" s="16" t="s">
        <v>145</v>
      </c>
      <c r="E172" s="14"/>
      <c r="F172" s="13"/>
      <c r="G172" s="15">
        <f>G173</f>
        <v>38.700000000000003</v>
      </c>
    </row>
    <row r="173" spans="1:7" ht="80.400000000000006" customHeight="1" x14ac:dyDescent="0.25">
      <c r="A173" s="17" t="s">
        <v>132</v>
      </c>
      <c r="B173" s="18" t="s">
        <v>133</v>
      </c>
      <c r="C173" s="17" t="s">
        <v>144</v>
      </c>
      <c r="D173" s="19" t="s">
        <v>145</v>
      </c>
      <c r="E173" s="17" t="s">
        <v>29</v>
      </c>
      <c r="F173" s="18" t="s">
        <v>30</v>
      </c>
      <c r="G173" s="20">
        <v>38.700000000000003</v>
      </c>
    </row>
    <row r="174" spans="1:7" ht="13.2" x14ac:dyDescent="0.25">
      <c r="A174" s="12" t="s">
        <v>132</v>
      </c>
      <c r="B174" s="13" t="s">
        <v>133</v>
      </c>
      <c r="C174" s="14" t="s">
        <v>146</v>
      </c>
      <c r="D174" s="13" t="s">
        <v>147</v>
      </c>
      <c r="E174" s="14"/>
      <c r="F174" s="13"/>
      <c r="G174" s="15">
        <f>G175+G177+G179+G181+G183</f>
        <v>1964.5</v>
      </c>
    </row>
    <row r="175" spans="1:7" ht="40.799999999999997" x14ac:dyDescent="0.25">
      <c r="A175" s="12" t="s">
        <v>132</v>
      </c>
      <c r="B175" s="13" t="s">
        <v>133</v>
      </c>
      <c r="C175" s="14" t="s">
        <v>148</v>
      </c>
      <c r="D175" s="13" t="s">
        <v>137</v>
      </c>
      <c r="E175" s="14"/>
      <c r="F175" s="13"/>
      <c r="G175" s="15">
        <f>G176</f>
        <v>180.4</v>
      </c>
    </row>
    <row r="176" spans="1:7" ht="40.799999999999997" x14ac:dyDescent="0.25">
      <c r="A176" s="17" t="s">
        <v>132</v>
      </c>
      <c r="B176" s="18" t="s">
        <v>133</v>
      </c>
      <c r="C176" s="17" t="s">
        <v>148</v>
      </c>
      <c r="D176" s="18" t="s">
        <v>137</v>
      </c>
      <c r="E176" s="17" t="s">
        <v>89</v>
      </c>
      <c r="F176" s="18" t="s">
        <v>90</v>
      </c>
      <c r="G176" s="20">
        <v>180.4</v>
      </c>
    </row>
    <row r="177" spans="1:7" ht="30.6" x14ac:dyDescent="0.25">
      <c r="A177" s="12" t="s">
        <v>132</v>
      </c>
      <c r="B177" s="13" t="s">
        <v>133</v>
      </c>
      <c r="C177" s="14" t="s">
        <v>149</v>
      </c>
      <c r="D177" s="13" t="s">
        <v>139</v>
      </c>
      <c r="E177" s="14"/>
      <c r="F177" s="13"/>
      <c r="G177" s="15">
        <f>G178</f>
        <v>633.5</v>
      </c>
    </row>
    <row r="178" spans="1:7" ht="40.799999999999997" x14ac:dyDescent="0.25">
      <c r="A178" s="17" t="s">
        <v>132</v>
      </c>
      <c r="B178" s="18" t="s">
        <v>133</v>
      </c>
      <c r="C178" s="17" t="s">
        <v>149</v>
      </c>
      <c r="D178" s="18" t="s">
        <v>139</v>
      </c>
      <c r="E178" s="17" t="s">
        <v>89</v>
      </c>
      <c r="F178" s="18" t="s">
        <v>90</v>
      </c>
      <c r="G178" s="20">
        <v>633.5</v>
      </c>
    </row>
    <row r="179" spans="1:7" ht="40.799999999999997" x14ac:dyDescent="0.25">
      <c r="A179" s="12" t="s">
        <v>132</v>
      </c>
      <c r="B179" s="13" t="s">
        <v>133</v>
      </c>
      <c r="C179" s="14" t="s">
        <v>150</v>
      </c>
      <c r="D179" s="13" t="s">
        <v>141</v>
      </c>
      <c r="E179" s="14"/>
      <c r="F179" s="13"/>
      <c r="G179" s="15">
        <f>G180</f>
        <v>192.4</v>
      </c>
    </row>
    <row r="180" spans="1:7" ht="40.799999999999997" x14ac:dyDescent="0.25">
      <c r="A180" s="17" t="s">
        <v>132</v>
      </c>
      <c r="B180" s="18" t="s">
        <v>133</v>
      </c>
      <c r="C180" s="17" t="s">
        <v>150</v>
      </c>
      <c r="D180" s="18" t="s">
        <v>141</v>
      </c>
      <c r="E180" s="17" t="s">
        <v>89</v>
      </c>
      <c r="F180" s="18" t="s">
        <v>90</v>
      </c>
      <c r="G180" s="20">
        <v>192.4</v>
      </c>
    </row>
    <row r="181" spans="1:7" ht="40.799999999999997" x14ac:dyDescent="0.25">
      <c r="A181" s="12" t="s">
        <v>132</v>
      </c>
      <c r="B181" s="13" t="s">
        <v>133</v>
      </c>
      <c r="C181" s="14" t="s">
        <v>151</v>
      </c>
      <c r="D181" s="13" t="s">
        <v>143</v>
      </c>
      <c r="E181" s="14"/>
      <c r="F181" s="13"/>
      <c r="G181" s="15">
        <f>G182</f>
        <v>120.3</v>
      </c>
    </row>
    <row r="182" spans="1:7" ht="40.799999999999997" x14ac:dyDescent="0.25">
      <c r="A182" s="17" t="s">
        <v>132</v>
      </c>
      <c r="B182" s="18" t="s">
        <v>133</v>
      </c>
      <c r="C182" s="17" t="s">
        <v>151</v>
      </c>
      <c r="D182" s="18" t="s">
        <v>143</v>
      </c>
      <c r="E182" s="17" t="s">
        <v>89</v>
      </c>
      <c r="F182" s="18" t="s">
        <v>90</v>
      </c>
      <c r="G182" s="20">
        <v>120.3</v>
      </c>
    </row>
    <row r="183" spans="1:7" ht="81.599999999999994" x14ac:dyDescent="0.25">
      <c r="A183" s="12" t="s">
        <v>132</v>
      </c>
      <c r="B183" s="13" t="s">
        <v>133</v>
      </c>
      <c r="C183" s="14" t="s">
        <v>152</v>
      </c>
      <c r="D183" s="16" t="s">
        <v>145</v>
      </c>
      <c r="E183" s="14"/>
      <c r="F183" s="13"/>
      <c r="G183" s="15">
        <f>G184</f>
        <v>837.9</v>
      </c>
    </row>
    <row r="184" spans="1:7" ht="78.599999999999994" customHeight="1" x14ac:dyDescent="0.25">
      <c r="A184" s="17" t="s">
        <v>132</v>
      </c>
      <c r="B184" s="18" t="s">
        <v>133</v>
      </c>
      <c r="C184" s="17" t="s">
        <v>152</v>
      </c>
      <c r="D184" s="19" t="s">
        <v>145</v>
      </c>
      <c r="E184" s="17" t="s">
        <v>89</v>
      </c>
      <c r="F184" s="18" t="s">
        <v>90</v>
      </c>
      <c r="G184" s="20">
        <v>837.9</v>
      </c>
    </row>
    <row r="185" spans="1:7" ht="30.6" x14ac:dyDescent="0.25">
      <c r="A185" s="12" t="s">
        <v>153</v>
      </c>
      <c r="B185" s="13" t="s">
        <v>154</v>
      </c>
      <c r="C185" s="14"/>
      <c r="D185" s="13"/>
      <c r="E185" s="14"/>
      <c r="F185" s="13"/>
      <c r="G185" s="15">
        <f>G186+G191+G198</f>
        <v>168756.7</v>
      </c>
    </row>
    <row r="186" spans="1:7" ht="30.6" x14ac:dyDescent="0.25">
      <c r="A186" s="12" t="s">
        <v>155</v>
      </c>
      <c r="B186" s="13" t="s">
        <v>156</v>
      </c>
      <c r="C186" s="14"/>
      <c r="D186" s="13"/>
      <c r="E186" s="14"/>
      <c r="F186" s="13"/>
      <c r="G186" s="15">
        <f>G187</f>
        <v>21657.4</v>
      </c>
    </row>
    <row r="187" spans="1:7" ht="40.799999999999997" x14ac:dyDescent="0.25">
      <c r="A187" s="12" t="s">
        <v>155</v>
      </c>
      <c r="B187" s="13" t="s">
        <v>156</v>
      </c>
      <c r="C187" s="14" t="s">
        <v>157</v>
      </c>
      <c r="D187" s="13" t="s">
        <v>158</v>
      </c>
      <c r="E187" s="14"/>
      <c r="F187" s="13"/>
      <c r="G187" s="15">
        <f>G188</f>
        <v>21657.4</v>
      </c>
    </row>
    <row r="188" spans="1:7" ht="30.6" x14ac:dyDescent="0.25">
      <c r="A188" s="12" t="s">
        <v>155</v>
      </c>
      <c r="B188" s="13" t="s">
        <v>156</v>
      </c>
      <c r="C188" s="14" t="s">
        <v>159</v>
      </c>
      <c r="D188" s="13" t="s">
        <v>15</v>
      </c>
      <c r="E188" s="14"/>
      <c r="F188" s="13"/>
      <c r="G188" s="15">
        <f>G189</f>
        <v>21657.4</v>
      </c>
    </row>
    <row r="189" spans="1:7" ht="30.6" x14ac:dyDescent="0.25">
      <c r="A189" s="12" t="s">
        <v>155</v>
      </c>
      <c r="B189" s="13" t="s">
        <v>156</v>
      </c>
      <c r="C189" s="14" t="s">
        <v>160</v>
      </c>
      <c r="D189" s="13" t="s">
        <v>161</v>
      </c>
      <c r="E189" s="14"/>
      <c r="F189" s="13"/>
      <c r="G189" s="15">
        <f>G190</f>
        <v>21657.4</v>
      </c>
    </row>
    <row r="190" spans="1:7" ht="30.6" x14ac:dyDescent="0.25">
      <c r="A190" s="17" t="s">
        <v>155</v>
      </c>
      <c r="B190" s="18" t="s">
        <v>156</v>
      </c>
      <c r="C190" s="17" t="s">
        <v>160</v>
      </c>
      <c r="D190" s="18" t="s">
        <v>161</v>
      </c>
      <c r="E190" s="17" t="s">
        <v>162</v>
      </c>
      <c r="F190" s="18" t="s">
        <v>163</v>
      </c>
      <c r="G190" s="20">
        <v>21657.4</v>
      </c>
    </row>
    <row r="191" spans="1:7" ht="13.2" x14ac:dyDescent="0.25">
      <c r="A191" s="12" t="s">
        <v>164</v>
      </c>
      <c r="B191" s="13" t="s">
        <v>165</v>
      </c>
      <c r="C191" s="14"/>
      <c r="D191" s="13"/>
      <c r="E191" s="14"/>
      <c r="F191" s="13"/>
      <c r="G191" s="15">
        <f>G192</f>
        <v>91530.2</v>
      </c>
    </row>
    <row r="192" spans="1:7" ht="13.2" x14ac:dyDescent="0.25">
      <c r="A192" s="12" t="s">
        <v>164</v>
      </c>
      <c r="B192" s="13" t="s">
        <v>165</v>
      </c>
      <c r="C192" s="14" t="s">
        <v>12</v>
      </c>
      <c r="D192" s="13" t="s">
        <v>13</v>
      </c>
      <c r="E192" s="14"/>
      <c r="F192" s="13"/>
      <c r="G192" s="15">
        <f>G193</f>
        <v>91530.2</v>
      </c>
    </row>
    <row r="193" spans="1:7" ht="13.2" x14ac:dyDescent="0.25">
      <c r="A193" s="12" t="s">
        <v>164</v>
      </c>
      <c r="B193" s="13" t="s">
        <v>165</v>
      </c>
      <c r="C193" s="14" t="s">
        <v>166</v>
      </c>
      <c r="D193" s="13" t="s">
        <v>167</v>
      </c>
      <c r="E193" s="14"/>
      <c r="F193" s="13"/>
      <c r="G193" s="15">
        <f>G194+G196</f>
        <v>91530.2</v>
      </c>
    </row>
    <row r="194" spans="1:7" ht="30.6" x14ac:dyDescent="0.25">
      <c r="A194" s="12" t="s">
        <v>164</v>
      </c>
      <c r="B194" s="13" t="s">
        <v>165</v>
      </c>
      <c r="C194" s="14" t="s">
        <v>168</v>
      </c>
      <c r="D194" s="13" t="s">
        <v>169</v>
      </c>
      <c r="E194" s="14"/>
      <c r="F194" s="13"/>
      <c r="G194" s="15">
        <f>G195</f>
        <v>17784.5</v>
      </c>
    </row>
    <row r="195" spans="1:7" ht="30.6" x14ac:dyDescent="0.25">
      <c r="A195" s="17" t="s">
        <v>164</v>
      </c>
      <c r="B195" s="18" t="s">
        <v>165</v>
      </c>
      <c r="C195" s="17" t="s">
        <v>168</v>
      </c>
      <c r="D195" s="18" t="s">
        <v>169</v>
      </c>
      <c r="E195" s="17" t="s">
        <v>170</v>
      </c>
      <c r="F195" s="18" t="s">
        <v>165</v>
      </c>
      <c r="G195" s="20">
        <v>17784.5</v>
      </c>
    </row>
    <row r="196" spans="1:7" ht="30.6" x14ac:dyDescent="0.25">
      <c r="A196" s="12" t="s">
        <v>164</v>
      </c>
      <c r="B196" s="13" t="s">
        <v>165</v>
      </c>
      <c r="C196" s="14" t="s">
        <v>229</v>
      </c>
      <c r="D196" s="13" t="s">
        <v>169</v>
      </c>
      <c r="E196" s="14"/>
      <c r="F196" s="13"/>
      <c r="G196" s="15">
        <f>G197</f>
        <v>73745.7</v>
      </c>
    </row>
    <row r="197" spans="1:7" ht="30.6" x14ac:dyDescent="0.25">
      <c r="A197" s="17" t="s">
        <v>164</v>
      </c>
      <c r="B197" s="18" t="s">
        <v>165</v>
      </c>
      <c r="C197" s="17" t="s">
        <v>229</v>
      </c>
      <c r="D197" s="18" t="s">
        <v>169</v>
      </c>
      <c r="E197" s="17" t="s">
        <v>170</v>
      </c>
      <c r="F197" s="18" t="s">
        <v>165</v>
      </c>
      <c r="G197" s="20">
        <v>73745.7</v>
      </c>
    </row>
    <row r="198" spans="1:7" ht="20.399999999999999" x14ac:dyDescent="0.25">
      <c r="A198" s="12" t="s">
        <v>171</v>
      </c>
      <c r="B198" s="13" t="s">
        <v>172</v>
      </c>
      <c r="C198" s="14"/>
      <c r="D198" s="13"/>
      <c r="E198" s="14"/>
      <c r="F198" s="13"/>
      <c r="G198" s="15">
        <f>G199</f>
        <v>55569.1</v>
      </c>
    </row>
    <row r="199" spans="1:7" ht="51" x14ac:dyDescent="0.25">
      <c r="A199" s="12" t="s">
        <v>171</v>
      </c>
      <c r="B199" s="13" t="s">
        <v>172</v>
      </c>
      <c r="C199" s="14" t="s">
        <v>173</v>
      </c>
      <c r="D199" s="13" t="s">
        <v>174</v>
      </c>
      <c r="E199" s="14"/>
      <c r="F199" s="13"/>
      <c r="G199" s="15">
        <f>G200</f>
        <v>55569.1</v>
      </c>
    </row>
    <row r="200" spans="1:7" ht="20.399999999999999" x14ac:dyDescent="0.25">
      <c r="A200" s="12" t="s">
        <v>171</v>
      </c>
      <c r="B200" s="13" t="s">
        <v>172</v>
      </c>
      <c r="C200" s="14" t="s">
        <v>175</v>
      </c>
      <c r="D200" s="13" t="s">
        <v>176</v>
      </c>
      <c r="E200" s="14"/>
      <c r="F200" s="13"/>
      <c r="G200" s="15">
        <f>G201</f>
        <v>55569.1</v>
      </c>
    </row>
    <row r="201" spans="1:7" ht="20.399999999999999" x14ac:dyDescent="0.25">
      <c r="A201" s="12" t="s">
        <v>171</v>
      </c>
      <c r="B201" s="13" t="s">
        <v>172</v>
      </c>
      <c r="C201" s="14" t="s">
        <v>177</v>
      </c>
      <c r="D201" s="13" t="s">
        <v>178</v>
      </c>
      <c r="E201" s="14"/>
      <c r="F201" s="13"/>
      <c r="G201" s="15">
        <f>G202</f>
        <v>55569.1</v>
      </c>
    </row>
    <row r="202" spans="1:7" ht="20.399999999999999" x14ac:dyDescent="0.25">
      <c r="A202" s="17" t="s">
        <v>171</v>
      </c>
      <c r="B202" s="18" t="s">
        <v>172</v>
      </c>
      <c r="C202" s="17" t="s">
        <v>177</v>
      </c>
      <c r="D202" s="18" t="s">
        <v>178</v>
      </c>
      <c r="E202" s="17" t="s">
        <v>29</v>
      </c>
      <c r="F202" s="18" t="s">
        <v>30</v>
      </c>
      <c r="G202" s="20">
        <v>55569.1</v>
      </c>
    </row>
  </sheetData>
  <mergeCells count="3">
    <mergeCell ref="A2:F3"/>
    <mergeCell ref="A4:G4"/>
    <mergeCell ref="A1:F1"/>
  </mergeCells>
  <pageMargins left="0.25" right="0.25" top="0.75" bottom="0.75" header="0.3" footer="0.3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4 Синчикова Снежана Владимировна</dc:creator>
  <dc:description>POI HSSF rep:2.56.0.215 (p3)</dc:description>
  <cp:lastModifiedBy>Бюджетный отдел 1 Шибаева Галина Васильевна</cp:lastModifiedBy>
  <cp:lastPrinted>2024-11-01T06:35:45Z</cp:lastPrinted>
  <dcterms:created xsi:type="dcterms:W3CDTF">2024-07-18T11:47:21Z</dcterms:created>
  <dcterms:modified xsi:type="dcterms:W3CDTF">2024-11-01T06:36:37Z</dcterms:modified>
</cp:coreProperties>
</file>